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JMikus\Desktop\"/>
    </mc:Choice>
  </mc:AlternateContent>
  <xr:revisionPtr revIDLastSave="0" documentId="13_ncr:1_{BBBB00D0-1B28-467B-9563-AC54568A27CF}" xr6:coauthVersionLast="47" xr6:coauthVersionMax="47" xr10:uidLastSave="{00000000-0000-0000-0000-000000000000}"/>
  <bookViews>
    <workbookView xWindow="-109" yWindow="-109" windowWidth="23040" windowHeight="13762" tabRatio="949" firstSheet="9" activeTab="39" xr2:uid="{00000000-000D-0000-FFFF-FFFF00000000}"/>
  </bookViews>
  <sheets>
    <sheet name="Cover" sheetId="149" r:id="rId1"/>
    <sheet name="Title" sheetId="139" r:id="rId2"/>
    <sheet name="Contents" sheetId="137" r:id="rId3"/>
    <sheet name="1" sheetId="138" r:id="rId4"/>
    <sheet name="2" sheetId="135" r:id="rId5"/>
    <sheet name="3" sheetId="134" r:id="rId6"/>
    <sheet name="4" sheetId="181" r:id="rId7"/>
    <sheet name="5" sheetId="145" r:id="rId8"/>
    <sheet name="6" sheetId="147" r:id="rId9"/>
    <sheet name="7" sheetId="143" r:id="rId10"/>
    <sheet name="8" sheetId="150" r:id="rId11"/>
    <sheet name="9" sheetId="151" r:id="rId12"/>
    <sheet name="10" sheetId="152" r:id="rId13"/>
    <sheet name="11" sheetId="153" r:id="rId14"/>
    <sheet name="12" sheetId="154" r:id="rId15"/>
    <sheet name="13" sheetId="155" r:id="rId16"/>
    <sheet name="14" sheetId="156" r:id="rId17"/>
    <sheet name="15" sheetId="157" r:id="rId18"/>
    <sheet name="16" sheetId="158" r:id="rId19"/>
    <sheet name="17" sheetId="159" r:id="rId20"/>
    <sheet name="18" sheetId="160" r:id="rId21"/>
    <sheet name="19" sheetId="161" r:id="rId22"/>
    <sheet name="20" sheetId="162" r:id="rId23"/>
    <sheet name="21" sheetId="164" r:id="rId24"/>
    <sheet name="22" sheetId="165" r:id="rId25"/>
    <sheet name="23" sheetId="166" r:id="rId26"/>
    <sheet name="24" sheetId="167" r:id="rId27"/>
    <sheet name="25" sheetId="168" r:id="rId28"/>
    <sheet name="26" sheetId="169" r:id="rId29"/>
    <sheet name="27" sheetId="170" r:id="rId30"/>
    <sheet name="28" sheetId="171" r:id="rId31"/>
    <sheet name="29" sheetId="172" r:id="rId32"/>
    <sheet name="30" sheetId="173" r:id="rId33"/>
    <sheet name="31" sheetId="174" r:id="rId34"/>
    <sheet name="32" sheetId="175" r:id="rId35"/>
    <sheet name="33" sheetId="176" r:id="rId36"/>
    <sheet name="34" sheetId="177" r:id="rId37"/>
    <sheet name="35" sheetId="144" r:id="rId38"/>
    <sheet name="36" sheetId="179" r:id="rId39"/>
    <sheet name="37" sheetId="148" r:id="rId40"/>
    <sheet name="38" sheetId="180" r:id="rId41"/>
  </sheets>
  <externalReferences>
    <externalReference r:id="rId42"/>
  </externalReferences>
  <definedNames>
    <definedName name="_Fill" localSheetId="4" hidden="1">'2'!#REF!</definedName>
    <definedName name="_Fill" localSheetId="5" hidden="1">'3'!#REF!</definedName>
    <definedName name="_Fill" localSheetId="6" hidden="1">'4'!$A$21:$A$38</definedName>
    <definedName name="_Fill" hidden="1">#REF!</definedName>
    <definedName name="_Key1" localSheetId="4" hidden="1">'2'!#REF!</definedName>
    <definedName name="_Key1" localSheetId="5" hidden="1">'3'!#REF!</definedName>
    <definedName name="_Key1" localSheetId="6" hidden="1">'4'!#REF!</definedName>
    <definedName name="_Key1" hidden="1">#REF!</definedName>
    <definedName name="_Order1" hidden="1">255</definedName>
    <definedName name="_Sort" localSheetId="4" hidden="1">'2'!#REF!</definedName>
    <definedName name="_Sort" localSheetId="5" hidden="1">'3'!#REF!</definedName>
    <definedName name="_Sort" localSheetId="6" hidden="1">'4'!#REF!</definedName>
    <definedName name="_Sort" hidden="1">#REF!</definedName>
    <definedName name="ADDRESS">#REF!</definedName>
    <definedName name="Code">#REF!</definedName>
    <definedName name="Count">#REF!</definedName>
    <definedName name="DivAdd">#REF!</definedName>
    <definedName name="DivEnrol">#REF!</definedName>
    <definedName name="DivEnrol2">#REF!</definedName>
    <definedName name="DIVISIONS">#REF!</definedName>
    <definedName name="DIVTABLE">#REF!</definedName>
    <definedName name="FUNDEDIS">#REF!</definedName>
    <definedName name="IS">'[1]113a-IS'!$D$10:$Y$150</definedName>
    <definedName name="ISEnrl">#REF!</definedName>
    <definedName name="NONFUNDEDIS">#REF!</definedName>
    <definedName name="POSTAM">#REF!</definedName>
    <definedName name="_xlnm.Print_Area" localSheetId="3">'1'!$B$1:$B$28</definedName>
    <definedName name="_xlnm.Print_Area" localSheetId="12">'10'!$A$3:$R$37</definedName>
    <definedName name="_xlnm.Print_Area" localSheetId="13">'11'!$A$3:$R$34</definedName>
    <definedName name="_xlnm.Print_Area" localSheetId="14">'12'!$A$3:$R$34</definedName>
    <definedName name="_xlnm.Print_Area" localSheetId="15">'13'!$A$3:$R$27</definedName>
    <definedName name="_xlnm.Print_Area" localSheetId="16">'14'!$A$3:$R$37</definedName>
    <definedName name="_xlnm.Print_Area" localSheetId="17">'15'!$A$3:$R$36</definedName>
    <definedName name="_xlnm.Print_Area" localSheetId="18">'16'!$A$3:$R$39</definedName>
    <definedName name="_xlnm.Print_Area" localSheetId="19">'17'!$A$3:$R$33</definedName>
    <definedName name="_xlnm.Print_Area" localSheetId="20">'18'!$A$3:$R$37</definedName>
    <definedName name="_xlnm.Print_Area" localSheetId="21">'19'!$A$3:$R$42</definedName>
    <definedName name="_xlnm.Print_Area" localSheetId="4">'2'!$B$2:$F$47</definedName>
    <definedName name="_xlnm.Print_Area" localSheetId="22">'20'!$A$1:$R$42</definedName>
    <definedName name="_xlnm.Print_Area" localSheetId="23">'21'!$A$3:$R$29</definedName>
    <definedName name="_xlnm.Print_Area" localSheetId="24">'22'!$A$3:$R$36</definedName>
    <definedName name="_xlnm.Print_Area" localSheetId="25">'23'!$A$3:$R$20</definedName>
    <definedName name="_xlnm.Print_Area" localSheetId="26">'24'!$A$3:$R$38</definedName>
    <definedName name="_xlnm.Print_Area" localSheetId="27">'25'!$A$3:$R$36</definedName>
    <definedName name="_xlnm.Print_Area" localSheetId="28">'26'!$A$1:$R$22</definedName>
    <definedName name="_xlnm.Print_Area" localSheetId="29">'27'!$A$3:$R$32</definedName>
    <definedName name="_xlnm.Print_Area" localSheetId="30">'28'!$A$1:$R$19</definedName>
    <definedName name="_xlnm.Print_Area" localSheetId="31">'29'!$A$3:$R$32</definedName>
    <definedName name="_xlnm.Print_Area" localSheetId="5">'3'!$A$3:$E$45</definedName>
    <definedName name="_xlnm.Print_Area" localSheetId="32">'30'!$A$3:$R$37</definedName>
    <definedName name="_xlnm.Print_Area" localSheetId="33">'31'!$A$3:$R$34</definedName>
    <definedName name="_xlnm.Print_Area" localSheetId="34">'32'!$A$3:$R$37</definedName>
    <definedName name="_xlnm.Print_Area" localSheetId="35">'33'!$A$3:$R$39</definedName>
    <definedName name="_xlnm.Print_Area" localSheetId="36">'34'!$A$3:$R$26</definedName>
    <definedName name="_xlnm.Print_Area" localSheetId="37">'35'!$A$1:$R$41</definedName>
    <definedName name="_xlnm.Print_Area" localSheetId="38">'36'!$A$1:$R$39</definedName>
    <definedName name="_xlnm.Print_Area" localSheetId="39">'37'!$A$1:$R$39</definedName>
    <definedName name="_xlnm.Print_Area" localSheetId="40">'38'!$A$1:$R$39</definedName>
    <definedName name="_xlnm.Print_Area" localSheetId="6">'4'!$D$2:$F$38</definedName>
    <definedName name="_xlnm.Print_Area" localSheetId="7">'5'!$A$1:$R$28</definedName>
    <definedName name="_xlnm.Print_Area" localSheetId="8">'6'!$A$1:$R$44</definedName>
    <definedName name="_xlnm.Print_Area" localSheetId="9">'7'!$A$3:$R$41</definedName>
    <definedName name="_xlnm.Print_Area" localSheetId="10">'8'!$A$3:$R$31</definedName>
    <definedName name="_xlnm.Print_Area" localSheetId="11">'9'!$A$3:$R$31</definedName>
    <definedName name="_xlnm.Print_Area" localSheetId="2">Contents!$A$1:$D$55</definedName>
    <definedName name="_xlnm.Print_Area" localSheetId="0">Cover!$A$1:$C$47</definedName>
    <definedName name="_xlnm.Print_Area" localSheetId="1">Title!$A$1:$C$48</definedName>
    <definedName name="Print_Area_MI" localSheetId="4">'2'!$A$1:$A$81</definedName>
    <definedName name="Print_Area_MI" localSheetId="5">'3'!#REF!</definedName>
    <definedName name="Print_Area_MI" localSheetId="6">'4'!$B$1:$B$62</definedName>
    <definedName name="_xlnm.Print_Titles" localSheetId="12">'10'!$1:$2</definedName>
    <definedName name="_xlnm.Print_Titles" localSheetId="13">'11'!$1:$2</definedName>
    <definedName name="_xlnm.Print_Titles" localSheetId="14">'12'!$1:$2</definedName>
    <definedName name="_xlnm.Print_Titles" localSheetId="15">'13'!$1:$2</definedName>
    <definedName name="_xlnm.Print_Titles" localSheetId="16">'14'!$1:$2</definedName>
    <definedName name="_xlnm.Print_Titles" localSheetId="17">'15'!$1:$2</definedName>
    <definedName name="_xlnm.Print_Titles" localSheetId="18">'16'!$1:$2</definedName>
    <definedName name="_xlnm.Print_Titles" localSheetId="19">'17'!$1:$2</definedName>
    <definedName name="_xlnm.Print_Titles" localSheetId="20">'18'!$1:$2</definedName>
    <definedName name="_xlnm.Print_Titles" localSheetId="21">'19'!$1:$2</definedName>
    <definedName name="_xlnm.Print_Titles" localSheetId="22">'20'!$1:$2</definedName>
    <definedName name="_xlnm.Print_Titles" localSheetId="23">'21'!$1:$2</definedName>
    <definedName name="_xlnm.Print_Titles" localSheetId="24">'22'!$1:$2</definedName>
    <definedName name="_xlnm.Print_Titles" localSheetId="25">'23'!$1:$2</definedName>
    <definedName name="_xlnm.Print_Titles" localSheetId="26">'24'!$1:$2</definedName>
    <definedName name="_xlnm.Print_Titles" localSheetId="27">'25'!$1:$2</definedName>
    <definedName name="_xlnm.Print_Titles" localSheetId="28">'26'!$1:$2</definedName>
    <definedName name="_xlnm.Print_Titles" localSheetId="29">'27'!$1:$2</definedName>
    <definedName name="_xlnm.Print_Titles" localSheetId="30">'28'!$1:$2</definedName>
    <definedName name="_xlnm.Print_Titles" localSheetId="31">'29'!$1:$2</definedName>
    <definedName name="_xlnm.Print_Titles" localSheetId="32">'30'!$1:$2</definedName>
    <definedName name="_xlnm.Print_Titles" localSheetId="33">'31'!$1:$2</definedName>
    <definedName name="_xlnm.Print_Titles" localSheetId="34">'32'!$1:$2</definedName>
    <definedName name="_xlnm.Print_Titles" localSheetId="35">'33'!$1:$2</definedName>
    <definedName name="_xlnm.Print_Titles" localSheetId="36">'34'!$1:$2</definedName>
    <definedName name="_xlnm.Print_Titles" localSheetId="7">'5'!$1:$2</definedName>
    <definedName name="_xlnm.Print_Titles" localSheetId="9">'7'!$1:$2</definedName>
    <definedName name="_xlnm.Print_Titles" localSheetId="10">'8'!$1:$2</definedName>
    <definedName name="_xlnm.Print_Titles" localSheetId="11">'9'!$1:$2</definedName>
    <definedName name="PublicAdd">#REF!</definedName>
    <definedName name="PYENROL">#REF!</definedName>
    <definedName name="PYENROLNS">#REF!</definedName>
    <definedName name="Schools">#REF!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1" i="147" l="1"/>
  <c r="P52" i="147" s="1"/>
  <c r="A51" i="147"/>
  <c r="C51" i="147" l="1"/>
  <c r="C52" i="147" s="1"/>
  <c r="N51" i="147"/>
  <c r="N52" i="147" s="1"/>
  <c r="J51" i="147"/>
  <c r="J52" i="147" s="1"/>
  <c r="A48" i="147"/>
  <c r="G51" i="147"/>
  <c r="G52" i="147" s="1"/>
  <c r="L51" i="147"/>
  <c r="L52" i="147" s="1"/>
  <c r="K51" i="147"/>
  <c r="K52" i="147" s="1"/>
  <c r="Q51" i="147"/>
  <c r="Q52" i="147" s="1"/>
  <c r="M51" i="147"/>
  <c r="M52" i="147" s="1"/>
  <c r="H51" i="147"/>
  <c r="H52" i="147" s="1"/>
  <c r="E51" i="147"/>
  <c r="E52" i="147" s="1"/>
  <c r="D51" i="147"/>
  <c r="D52" i="147" s="1"/>
  <c r="F51" i="147"/>
  <c r="F52" i="147" s="1"/>
  <c r="O51" i="147"/>
  <c r="O52" i="147" s="1"/>
  <c r="I51" i="147"/>
  <c r="I52" i="147" s="1"/>
  <c r="R51" i="147" l="1"/>
  <c r="R52" i="147" s="1"/>
  <c r="B51" i="147" l="1"/>
  <c r="B52" i="147" s="1"/>
</calcChain>
</file>

<file path=xl/sharedStrings.xml><?xml version="1.0" encoding="utf-8"?>
<sst xmlns="http://schemas.openxmlformats.org/spreadsheetml/2006/main" count="3034" uniqueCount="1416">
  <si>
    <t>RAPPORT DES INSCRIPTIONS SCOLAIRES</t>
  </si>
  <si>
    <r>
      <t>AU 1</t>
    </r>
    <r>
      <rPr>
        <b/>
        <vertAlign val="superscript"/>
        <sz val="20"/>
        <rFont val="Arial"/>
        <family val="2"/>
      </rPr>
      <t>ER</t>
    </r>
    <r>
      <rPr>
        <b/>
        <sz val="20"/>
        <rFont val="Arial"/>
        <family val="2"/>
      </rPr>
      <t> OCTOBRE 2025</t>
    </r>
  </si>
  <si>
    <t>Ministère de l’Éducation et de l’Apprentissage de la petite enfance</t>
  </si>
  <si>
    <t>Direction du financement de l’éducation</t>
  </si>
  <si>
    <t>Édifice Robert-Fletcher</t>
  </si>
  <si>
    <t>1181, avenue Portage, bureau 511, Winnipeg (Manitoba)  R3G 0T3, Canada</t>
  </si>
  <si>
    <t/>
  </si>
  <si>
    <t>Tél. : 204 945-6910</t>
  </si>
  <si>
    <t>Avril 2026</t>
  </si>
  <si>
    <r>
      <rPr>
        <i/>
        <sz val="10"/>
        <rFont val="Arial"/>
        <family val="2"/>
      </rPr>
      <t>This document is</t>
    </r>
    <r>
      <rPr>
        <b/>
        <sz val="10"/>
        <color rgb="FF000000"/>
        <rFont val="Arial"/>
        <family val="2"/>
      </rPr>
      <t xml:space="preserve"> </t>
    </r>
    <r>
      <rPr>
        <i/>
        <sz val="10"/>
        <color rgb="FF000000"/>
        <rFont val="Arial"/>
        <family val="2"/>
      </rPr>
      <t>also available in English.</t>
    </r>
    <r>
      <rPr>
        <i/>
        <sz val="10"/>
        <color rgb="FF000000"/>
        <rFont val="Arial"/>
        <family val="2"/>
      </rPr>
      <t xml:space="preserve"> </t>
    </r>
  </si>
  <si>
    <t xml:space="preserve">Le rapport est accessible sur Internet en format Excel et PDF à l’adresse suivante : </t>
  </si>
  <si>
    <t>&lt;www.edu.gov.mb.ca/m12/stat-fin/rapinscrip&gt;</t>
  </si>
  <si>
    <t>TABLE DES MATIÈRES</t>
  </si>
  <si>
    <t>Page</t>
  </si>
  <si>
    <t>Introduction ………………...………………...………….……………...</t>
  </si>
  <si>
    <t>Sommaire ………………………………...……….………………………..</t>
  </si>
  <si>
    <t>Variation des inscriptions des divisions scolaires …………………………………...……………….</t>
  </si>
  <si>
    <t>Ouvertures et fermetures d’école, et autres modifications …………………………………...……………….</t>
  </si>
  <si>
    <t>Inscriptions</t>
  </si>
  <si>
    <t xml:space="preserve">   Sommaire provincial des inscriptions ……………………………….……………………</t>
  </si>
  <si>
    <t>5</t>
  </si>
  <si>
    <t>Divisions scolaires</t>
  </si>
  <si>
    <t xml:space="preserve">   Sommaire des inscriptions des divisions scolaires ……………………………………..…….....</t>
  </si>
  <si>
    <t>6</t>
  </si>
  <si>
    <t xml:space="preserve">   Inscriptions des divisions scolaires</t>
  </si>
  <si>
    <t xml:space="preserve">         Beautiful Plains ……………………………………..…………..……</t>
  </si>
  <si>
    <t xml:space="preserve">         Border Land …………………………….……………………..……</t>
  </si>
  <si>
    <t xml:space="preserve">         Brandon ………………………………………….……………..……</t>
  </si>
  <si>
    <t xml:space="preserve">         Division scolaire franco-manitobaine (DSFM) …………………………………………………….……....</t>
  </si>
  <si>
    <t xml:space="preserve">         Evergreen ………………………………………….………………..</t>
  </si>
  <si>
    <t xml:space="preserve">         Flin Flon ……………………………………………….………….....</t>
  </si>
  <si>
    <t xml:space="preserve">         Fort-la-Bosse ……………………………………….…………..….</t>
  </si>
  <si>
    <t xml:space="preserve">         Frontier ……………………………………………...………...……</t>
  </si>
  <si>
    <t xml:space="preserve">         Garden Valley ………………………………………….………..….</t>
  </si>
  <si>
    <t xml:space="preserve">         Hanover …………………………………………….…………….….</t>
  </si>
  <si>
    <t xml:space="preserve">         Interlake ……………………………………………………….….....</t>
  </si>
  <si>
    <t xml:space="preserve">         Kelsey ……………………………………………………...…..….</t>
  </si>
  <si>
    <t xml:space="preserve">         Lakeshore …………………………………………………….....</t>
  </si>
  <si>
    <t xml:space="preserve">         Lord Selkirk ……………………………………………………....</t>
  </si>
  <si>
    <t xml:space="preserve">         Louis-Riel ………………………………………………………...</t>
  </si>
  <si>
    <t xml:space="preserve">         Mountain View ………………………………………………...…</t>
  </si>
  <si>
    <t xml:space="preserve">         Mystery Lake ………………………………………………….….</t>
  </si>
  <si>
    <t xml:space="preserve">         Park West ……………………………………………………....</t>
  </si>
  <si>
    <t xml:space="preserve">         Pembina Trails …………………………………...………………..</t>
  </si>
  <si>
    <t xml:space="preserve">         Pine Creek ……………………………………...……………..…..</t>
  </si>
  <si>
    <t xml:space="preserve">         Portage-la-Prairie …………………………………………….....</t>
  </si>
  <si>
    <t>20</t>
  </si>
  <si>
    <t xml:space="preserve">         Prairie Rose …………………………………………………..……</t>
  </si>
  <si>
    <t>21</t>
  </si>
  <si>
    <t xml:space="preserve">         Prairie Spirit …………………………………….……………..….</t>
  </si>
  <si>
    <t>22</t>
  </si>
  <si>
    <t xml:space="preserve">         Vallée de la Rivière-Rouge …………………………………...…………..…....</t>
  </si>
  <si>
    <t>23</t>
  </si>
  <si>
    <t xml:space="preserve">         River East Transcona ……………………………………….......</t>
  </si>
  <si>
    <t>24</t>
  </si>
  <si>
    <t xml:space="preserve">         Rolling River ………………………………………………...……</t>
  </si>
  <si>
    <t>25</t>
  </si>
  <si>
    <t xml:space="preserve">         Rivière Seine …………………………………………………...….</t>
  </si>
  <si>
    <t>26</t>
  </si>
  <si>
    <t xml:space="preserve">         Seven Oaks ………………………………………………....……</t>
  </si>
  <si>
    <t>27</t>
  </si>
  <si>
    <t xml:space="preserve">         Southwest Horizon ………………………………………....……</t>
  </si>
  <si>
    <t>28</t>
  </si>
  <si>
    <t xml:space="preserve">         St. James–Assiniboia ……………………………………….…...</t>
  </si>
  <si>
    <t>29</t>
  </si>
  <si>
    <t xml:space="preserve">         Sunrise ……………………………………………………….....</t>
  </si>
  <si>
    <t>30</t>
  </si>
  <si>
    <t xml:space="preserve">         Swan Valley ………………………………………………….....</t>
  </si>
  <si>
    <t xml:space="preserve">         Turtle Mountain ……………………………..………………......</t>
  </si>
  <si>
    <t>31</t>
  </si>
  <si>
    <t xml:space="preserve">         Turtle River …………………………………………………....….</t>
  </si>
  <si>
    <t xml:space="preserve">         Western ……………………………………………………….....</t>
  </si>
  <si>
    <t xml:space="preserve">         Winnipeg ………………………………………………….……..</t>
  </si>
  <si>
    <t>32</t>
  </si>
  <si>
    <t xml:space="preserve">      Inscriptions du district scolaire ayant un financement particulier</t>
  </si>
  <si>
    <t xml:space="preserve">         Whiteshell …………………………………………………...……</t>
  </si>
  <si>
    <t>34</t>
  </si>
  <si>
    <t xml:space="preserve">Écoles indépendantes </t>
  </si>
  <si>
    <t xml:space="preserve">   Inscriptions des écoles indépendantes subventionnées …………………………………...….</t>
  </si>
  <si>
    <t>35</t>
  </si>
  <si>
    <t xml:space="preserve">   Inscriptions des écoles indépendantes non subventionnées ……………………….………....…</t>
  </si>
  <si>
    <t>37</t>
  </si>
  <si>
    <t>INTRODUCTION</t>
  </si>
  <si>
    <t>SOMMAIRE</t>
  </si>
  <si>
    <t>Total des inscriptions</t>
  </si>
  <si>
    <r>
      <t>Variation du total des inscriptions – Du 29 septembre 2024 au 1</t>
    </r>
    <r>
      <rPr>
        <b/>
        <vertAlign val="superscript"/>
        <sz val="10"/>
        <rFont val="Arial"/>
        <family val="2"/>
      </rPr>
      <t>er</t>
    </r>
    <r>
      <rPr>
        <b/>
        <sz val="10"/>
        <rFont val="Arial"/>
        <family val="2"/>
      </rPr>
      <t> octobre 2025</t>
    </r>
  </si>
  <si>
    <t>Septembre 2024</t>
  </si>
  <si>
    <t>Octobre 2025</t>
  </si>
  <si>
    <t>Variation</t>
  </si>
  <si>
    <t>%</t>
  </si>
  <si>
    <r>
      <t>Au 1</t>
    </r>
    <r>
      <rPr>
        <vertAlign val="superscript"/>
        <sz val="10"/>
        <color theme="1"/>
        <rFont val="Arial"/>
        <family val="2"/>
      </rPr>
      <t>er</t>
    </r>
    <r>
      <rPr>
        <sz val="10"/>
        <color theme="1"/>
        <rFont val="Arial"/>
        <family val="2"/>
      </rPr>
      <t> octobre 2025, les écoles publiques du Manitoba déclaraient un total de 198 589 inscriptions, ce qui représente une diminution de 564 élèves (0,3 %) par rapport aux données recueillies au 29 septembre 2024.</t>
    </r>
    <r>
      <rPr>
        <sz val="10"/>
        <color theme="1"/>
        <rFont val="Arial"/>
        <family val="2"/>
      </rPr>
      <t xml:space="preserve"> </t>
    </r>
  </si>
  <si>
    <t>Le nombre d’inscriptions a augmenté dans 20 divisions scolaire, les hausses les plus importantes ayant eu lieu dans les divisions scolaires suivantes : Hanover (222 élèves de plus), Seven Oaks (137 élèves de plus) et Rivière Seine (133 élèves de plus). En termes de pourcentage, les plus grandes augmentation ont eu lieu dans les divisions scolaires suivantes : Lakeshore (3,7 %), Lord Selkirk (3,2 %), Garden Valley (2,7 %) et Rivière Seine (2,7 %).</t>
  </si>
  <si>
    <t>Le nombre d’inscriptions a baissé dans 17 divisions scolaire, les baisses les plus importantes ayant eu lieu dans les divisions scolaires suivantes : Winnipeg (767 élèves de moins), Frontier (576 élèves de moins) et Louis-Riel (147 élèves de moins). En termes de pourcentage, les baisses les plus importantes ont eu lieu dans les divisions scolaires suivantes : Frontier (8,5 %), Beautiful Plains (3,4 %) et le district scolaire ayant un financement particulier de Whiteshell (4,5 %).</t>
  </si>
  <si>
    <t>Le tableau qui figure à la page suivante présente les variations des inscriptions scolaires de chaque division scolaire de la province du Manitoba.</t>
  </si>
  <si>
    <t>Écoles indépendantes</t>
  </si>
  <si>
    <t xml:space="preserve">Le total des inscriptions dans les écoles indépendantes subventionnées et non subventionnées a augmenté de 596 élèves (3,0 %). Le total des inscriptions dans les écoles indépendantes subventionnées a augmenté de 658 élèves (3,8 %). Le total des inscriptions dans les écoles indépendantes non subventionnées a baissé de 62 élèves (2,3 %). </t>
  </si>
  <si>
    <t>Enseignement à domicile</t>
  </si>
  <si>
    <t xml:space="preserve">Le total des inscriptions au programme d’enseignement à domicile a augmenté de 332 élèves (6,4 %). </t>
  </si>
  <si>
    <r>
      <t>Variation des inscriptions des divisions scolaires – Du 29 septembre 2024 au 1</t>
    </r>
    <r>
      <rPr>
        <b/>
        <u/>
        <vertAlign val="superscript"/>
        <sz val="9"/>
        <rFont val="Arial"/>
        <family val="2"/>
      </rPr>
      <t>er</t>
    </r>
    <r>
      <rPr>
        <b/>
        <u/>
        <sz val="9"/>
        <rFont val="Arial"/>
        <family val="2"/>
      </rPr>
      <t> octobre 2025</t>
    </r>
  </si>
  <si>
    <t xml:space="preserve"> Division scolaire</t>
  </si>
  <si>
    <t xml:space="preserve"> Beautiful Plains</t>
  </si>
  <si>
    <t xml:space="preserve"> Border Land </t>
  </si>
  <si>
    <t xml:space="preserve"> Brandon</t>
  </si>
  <si>
    <t xml:space="preserve"> Division scolaire franco-manitobaine</t>
  </si>
  <si>
    <t xml:space="preserve"> Evergreen</t>
  </si>
  <si>
    <t xml:space="preserve"> Flin Flon</t>
  </si>
  <si>
    <t xml:space="preserve"> Fort-la-Bosse</t>
  </si>
  <si>
    <r>
      <rPr>
        <b/>
        <sz val="9"/>
        <rFont val="Arial"/>
        <family val="2"/>
      </rPr>
      <t xml:space="preserve"> </t>
    </r>
    <r>
      <rPr>
        <b/>
        <sz val="9"/>
        <rFont val="Arial"/>
        <family val="2"/>
      </rPr>
      <t>Frontier</t>
    </r>
    <r>
      <rPr>
        <vertAlign val="superscript"/>
        <sz val="9"/>
        <color rgb="FF000000"/>
        <rFont val="Arial"/>
        <family val="2"/>
      </rPr>
      <t xml:space="preserve"> 1</t>
    </r>
  </si>
  <si>
    <t xml:space="preserve"> Garden Valley</t>
  </si>
  <si>
    <t xml:space="preserve"> Hanover </t>
  </si>
  <si>
    <t xml:space="preserve"> Interlake</t>
  </si>
  <si>
    <t xml:space="preserve"> Kelsey</t>
  </si>
  <si>
    <t xml:space="preserve"> Lakeshore</t>
  </si>
  <si>
    <t xml:space="preserve"> Lord Selkirk</t>
  </si>
  <si>
    <t xml:space="preserve"> Louis-Riel</t>
  </si>
  <si>
    <t xml:space="preserve"> Mountain View</t>
  </si>
  <si>
    <t xml:space="preserve"> Mystery Lake</t>
  </si>
  <si>
    <r>
      <rPr>
        <b/>
        <sz val="9"/>
        <rFont val="Arial"/>
        <family val="2"/>
      </rPr>
      <t xml:space="preserve"> </t>
    </r>
    <r>
      <rPr>
        <b/>
        <sz val="9"/>
        <rFont val="Arial"/>
        <family val="2"/>
      </rPr>
      <t xml:space="preserve">Park West </t>
    </r>
    <r>
      <rPr>
        <vertAlign val="superscript"/>
        <sz val="9"/>
        <color rgb="FF000000"/>
        <rFont val="Arial"/>
        <family val="2"/>
      </rPr>
      <t>1</t>
    </r>
  </si>
  <si>
    <t xml:space="preserve"> Pembina Trails</t>
  </si>
  <si>
    <t xml:space="preserve"> Pine Creek</t>
  </si>
  <si>
    <t xml:space="preserve"> Portage-la-Prairie</t>
  </si>
  <si>
    <t xml:space="preserve"> Prairie Rose</t>
  </si>
  <si>
    <t xml:space="preserve"> Prairie Spirit</t>
  </si>
  <si>
    <t xml:space="preserve"> Vallée de la Rivière-Rouge</t>
  </si>
  <si>
    <t xml:space="preserve"> River East Transcona</t>
  </si>
  <si>
    <t xml:space="preserve"> Rolling River</t>
  </si>
  <si>
    <t xml:space="preserve"> Rivière Seine</t>
  </si>
  <si>
    <t xml:space="preserve"> Seven Oaks</t>
  </si>
  <si>
    <t xml:space="preserve"> Southwest Horizon</t>
  </si>
  <si>
    <t xml:space="preserve"> St. James–Assiniboia</t>
  </si>
  <si>
    <t xml:space="preserve"> Sunrise</t>
  </si>
  <si>
    <t xml:space="preserve"> Swan Valley</t>
  </si>
  <si>
    <t xml:space="preserve"> Turtle Mountain</t>
  </si>
  <si>
    <t xml:space="preserve"> Turtle River </t>
  </si>
  <si>
    <t xml:space="preserve"> Western</t>
  </si>
  <si>
    <t xml:space="preserve"> Winnipeg</t>
  </si>
  <si>
    <t xml:space="preserve"> Whiteshell</t>
  </si>
  <si>
    <r>
      <rPr>
        <b/>
        <sz val="9"/>
        <rFont val="Arial"/>
        <family val="2"/>
      </rPr>
      <t xml:space="preserve"> </t>
    </r>
    <r>
      <rPr>
        <b/>
        <sz val="9"/>
        <rFont val="Arial"/>
        <family val="2"/>
      </rPr>
      <t xml:space="preserve">Total des inscriptions </t>
    </r>
    <r>
      <rPr>
        <b/>
        <vertAlign val="superscript"/>
        <sz val="9"/>
        <color rgb="FF000000"/>
        <rFont val="Arial"/>
        <family val="2"/>
      </rPr>
      <t>1</t>
    </r>
  </si>
  <si>
    <t xml:space="preserve">1 Comprend les écoles des Premières Nations administrées en vertu d’un accord en matière d’éducation avec les divisions scolaires : Division scolaire Frontier (page 12) et Division scolaire Park West (page 18). </t>
  </si>
  <si>
    <t>Ouvertures et fermetures d’école, et autres modifications en 2025</t>
  </si>
  <si>
    <t>Écoles publiques</t>
  </si>
  <si>
    <t xml:space="preserve"> Nom de l’école</t>
  </si>
  <si>
    <t xml:space="preserve"> Trois écoles ont ouvert :</t>
  </si>
  <si>
    <t xml:space="preserve"> DSFM</t>
  </si>
  <si>
    <t xml:space="preserve"> École DSFM Sage Creek</t>
  </si>
  <si>
    <t xml:space="preserve"> Hanover</t>
  </si>
  <si>
    <t xml:space="preserve"> Parkhill School</t>
  </si>
  <si>
    <t xml:space="preserve"> École Sage Creek Bonavista</t>
  </si>
  <si>
    <t xml:space="preserve"> Une école n’a pas déclaré les inscriptions :</t>
  </si>
  <si>
    <t xml:space="preserve"> Frontier</t>
  </si>
  <si>
    <t xml:space="preserve"> San Antonio School</t>
  </si>
  <si>
    <t>Écoles des Premières Nations</t>
  </si>
  <si>
    <t xml:space="preserve"> Black River Anishinabe School</t>
  </si>
  <si>
    <t xml:space="preserve"> Chan Kagha Otina Dakota Wayawa Tipi School</t>
  </si>
  <si>
    <t>Écoles indépendantes subventionnées</t>
  </si>
  <si>
    <t xml:space="preserve"> Trois écoles non subventionnées sont devenues subventionnées : </t>
  </si>
  <si>
    <t>Gables Heritage School</t>
  </si>
  <si>
    <t>MGC School</t>
  </si>
  <si>
    <t>MIA School</t>
  </si>
  <si>
    <t xml:space="preserve"> Une école a fermé :</t>
  </si>
  <si>
    <t>Mennonite Collegiate Institute</t>
  </si>
  <si>
    <t xml:space="preserve"> Une école a changé de nom :</t>
  </si>
  <si>
    <t>Écoles indépendantes non subventionnées</t>
  </si>
  <si>
    <t xml:space="preserve"> Cinq écoles ont ouvert :</t>
  </si>
  <si>
    <t>Lockport Christian School</t>
  </si>
  <si>
    <t>Purple Bank School</t>
  </si>
  <si>
    <t>Railside Parochial School</t>
  </si>
  <si>
    <t>Solid Rock Academy Inc.</t>
  </si>
  <si>
    <t>Vita Meadows School</t>
  </si>
  <si>
    <t>SOMMAIRE PROVINCIAL DES INSCRIPTIONS</t>
  </si>
  <si>
    <r>
      <t>AU 1</t>
    </r>
    <r>
      <rPr>
        <b/>
        <vertAlign val="superscript"/>
        <sz val="11"/>
        <rFont val="Arial"/>
        <family val="2"/>
      </rPr>
      <t>ER</t>
    </r>
    <r>
      <rPr>
        <b/>
        <sz val="11"/>
        <rFont val="Arial"/>
        <family val="2"/>
      </rPr>
      <t> OCTOBRE 2025</t>
    </r>
  </si>
  <si>
    <t>Nombre</t>
  </si>
  <si>
    <t>Enf. en diff.</t>
  </si>
  <si>
    <t>PM</t>
  </si>
  <si>
    <t>M</t>
  </si>
  <si>
    <t>TOTAL</t>
  </si>
  <si>
    <r>
      <rPr>
        <vertAlign val="superscript"/>
        <sz val="10"/>
        <color indexed="8"/>
        <rFont val="Arial"/>
        <family val="2"/>
      </rPr>
      <t xml:space="preserve">1 </t>
    </r>
    <r>
      <rPr>
        <sz val="10"/>
        <color indexed="8"/>
        <rFont val="Arial"/>
        <family val="2"/>
      </rPr>
      <t>Écoles des Premières Nations administrées en vertu d’un accord en matière d’éducation avec les divisions scolaires :</t>
    </r>
    <r>
      <rPr>
        <sz val="10"/>
        <color indexed="8"/>
        <rFont val="Arial"/>
        <family val="2"/>
      </rPr>
      <t xml:space="preserve"> </t>
    </r>
    <r>
      <rPr>
        <sz val="10"/>
        <color indexed="8"/>
        <rFont val="Arial"/>
        <family val="2"/>
      </rPr>
      <t>Division scolaire Frontier (page 12) et Division scolaire Park West (page 18).</t>
    </r>
    <r>
      <rPr>
        <sz val="10"/>
        <color indexed="8"/>
        <rFont val="Arial"/>
        <family val="2"/>
      </rPr>
      <t xml:space="preserve"> </t>
    </r>
  </si>
  <si>
    <t>PM – Prématernelle</t>
  </si>
  <si>
    <t>M – Maternelle</t>
  </si>
  <si>
    <t>SOMMAIRE DES INSCRIPTIONS DES DIVISIONS SCOLAIRES</t>
  </si>
  <si>
    <r>
      <t>AU 1</t>
    </r>
    <r>
      <rPr>
        <b/>
        <vertAlign val="superscript"/>
        <sz val="11"/>
        <color indexed="8"/>
        <rFont val="Arial"/>
        <family val="2"/>
      </rPr>
      <t>ER</t>
    </r>
    <r>
      <rPr>
        <b/>
        <sz val="11"/>
        <color indexed="8"/>
        <rFont val="Arial"/>
        <family val="2"/>
      </rPr>
      <t> OCTOBRE 2025</t>
    </r>
  </si>
  <si>
    <t xml:space="preserve"> DIVISION SCOLAIRE</t>
  </si>
  <si>
    <t xml:space="preserve"> Division scolaire franco-manitobaine (DSFM)</t>
  </si>
  <si>
    <r>
      <rPr>
        <b/>
        <sz val="11"/>
        <rFont val="Arial"/>
        <family val="2"/>
      </rPr>
      <t xml:space="preserve"> </t>
    </r>
    <r>
      <rPr>
        <b/>
        <sz val="11"/>
        <rFont val="Arial"/>
        <family val="2"/>
      </rPr>
      <t>Frontier</t>
    </r>
    <r>
      <rPr>
        <b/>
        <vertAlign val="superscript"/>
        <sz val="11"/>
        <color rgb="FF000000"/>
        <rFont val="Arial"/>
        <family val="2"/>
      </rPr>
      <t xml:space="preserve"> 1</t>
    </r>
  </si>
  <si>
    <r>
      <rPr>
        <b/>
        <sz val="11"/>
        <rFont val="Arial"/>
        <family val="2"/>
      </rPr>
      <t xml:space="preserve"> </t>
    </r>
    <r>
      <rPr>
        <b/>
        <sz val="11"/>
        <rFont val="Arial"/>
        <family val="2"/>
      </rPr>
      <t xml:space="preserve">Park West </t>
    </r>
    <r>
      <rPr>
        <vertAlign val="superscript"/>
        <sz val="11"/>
        <color rgb="FF000000"/>
        <rFont val="Arial"/>
        <family val="2"/>
      </rPr>
      <t>1</t>
    </r>
  </si>
  <si>
    <r>
      <rPr>
        <b/>
        <sz val="11"/>
        <rFont val="Arial"/>
        <family val="2"/>
      </rPr>
      <t xml:space="preserve"> </t>
    </r>
    <r>
      <rPr>
        <b/>
        <sz val="11"/>
        <rFont val="Arial"/>
        <family val="2"/>
      </rPr>
      <t>Whiteshell </t>
    </r>
    <r>
      <rPr>
        <vertAlign val="superscript"/>
        <sz val="11"/>
        <color rgb="FF000000"/>
        <rFont val="Arial"/>
        <family val="2"/>
      </rPr>
      <t>2</t>
    </r>
  </si>
  <si>
    <r>
      <rPr>
        <b/>
        <sz val="11"/>
        <rFont val="Arial"/>
        <family val="2"/>
      </rPr>
      <t xml:space="preserve"> </t>
    </r>
    <r>
      <rPr>
        <b/>
        <sz val="11"/>
        <rFont val="Arial"/>
        <family val="2"/>
      </rPr>
      <t>TOTAL</t>
    </r>
    <r>
      <rPr>
        <vertAlign val="superscript"/>
        <sz val="11"/>
        <color rgb="FF000000"/>
        <rFont val="Arial"/>
        <family val="2"/>
      </rPr>
      <t xml:space="preserve"> </t>
    </r>
  </si>
  <si>
    <t>2 District scolaire ayant un financement particulier.</t>
  </si>
  <si>
    <t>INSCRIPTIONS DES DIVISIONS SCOLAIRES</t>
  </si>
  <si>
    <t xml:space="preserve"> DIVISION SCOLAIRE DE BEAUTIFUL PLAINS</t>
  </si>
  <si>
    <t xml:space="preserve"> NOM DE L’ÉTABLISSEMENT</t>
  </si>
  <si>
    <t xml:space="preserve"> COLLECTIVITÉ</t>
  </si>
  <si>
    <t>1</t>
  </si>
  <si>
    <t>2</t>
  </si>
  <si>
    <t>3</t>
  </si>
  <si>
    <t>4</t>
  </si>
  <si>
    <t>7</t>
  </si>
  <si>
    <t>8</t>
  </si>
  <si>
    <t>9</t>
  </si>
  <si>
    <t>10</t>
  </si>
  <si>
    <t>11</t>
  </si>
  <si>
    <t>12</t>
  </si>
  <si>
    <t xml:space="preserve"> Acadia Colony School</t>
  </si>
  <si>
    <t>Carberry ¹</t>
  </si>
  <si>
    <t xml:space="preserve"> Brookdale School</t>
  </si>
  <si>
    <t>Brookdale</t>
  </si>
  <si>
    <t xml:space="preserve"> Carberry Collegiate</t>
  </si>
  <si>
    <t>Carberry</t>
  </si>
  <si>
    <t xml:space="preserve"> Fairway Colony School</t>
  </si>
  <si>
    <t>Douglas ¹</t>
  </si>
  <si>
    <t xml:space="preserve"> Hazel M. Kellington School</t>
  </si>
  <si>
    <t>Neepawa</t>
  </si>
  <si>
    <t xml:space="preserve"> J. M. Young School</t>
  </si>
  <si>
    <t>Eden</t>
  </si>
  <si>
    <t xml:space="preserve"> Neepawa Area Collegiate</t>
  </si>
  <si>
    <t xml:space="preserve"> Neepawa Middle School</t>
  </si>
  <si>
    <t xml:space="preserve"> R. J. Waugh Elementary</t>
  </si>
  <si>
    <t xml:space="preserve"> Riverbend Colony School</t>
  </si>
  <si>
    <t xml:space="preserve"> Rolling Acres School</t>
  </si>
  <si>
    <t>Birnie ¹</t>
  </si>
  <si>
    <t xml:space="preserve"> Spruce Wood School</t>
  </si>
  <si>
    <t>Brookdale ¹</t>
  </si>
  <si>
    <t xml:space="preserve"> Twilight Colony School</t>
  </si>
  <si>
    <t>Neepawa ¹</t>
  </si>
  <si>
    <t xml:space="preserve"> Willerton School</t>
  </si>
  <si>
    <t xml:space="preserve"> TOTAL</t>
  </si>
  <si>
    <t>14 ÉCOLES</t>
  </si>
  <si>
    <t xml:space="preserve"> DIVISION SCOLAIRE BORDER LAND</t>
  </si>
  <si>
    <t xml:space="preserve"> Blue Clay Colony School</t>
  </si>
  <si>
    <t>Dominion City ¹</t>
  </si>
  <si>
    <t xml:space="preserve"> École Elmwood School</t>
  </si>
  <si>
    <t>Altona</t>
  </si>
  <si>
    <t xml:space="preserve"> École Parkside School</t>
  </si>
  <si>
    <t xml:space="preserve"> École West Park School</t>
  </si>
  <si>
    <t xml:space="preserve"> Emerson Elementary</t>
  </si>
  <si>
    <t>Emerson</t>
  </si>
  <si>
    <t xml:space="preserve"> Glenway Colony School</t>
  </si>
  <si>
    <t xml:space="preserve"> Green Ridge School</t>
  </si>
  <si>
    <t xml:space="preserve"> Gretna Elementary</t>
  </si>
  <si>
    <t>Gretna</t>
  </si>
  <si>
    <t xml:space="preserve"> Horizon Colony School</t>
  </si>
  <si>
    <t>Altona ¹</t>
  </si>
  <si>
    <t xml:space="preserve"> Pineland Colony School</t>
  </si>
  <si>
    <t>Piney ¹</t>
  </si>
  <si>
    <t xml:space="preserve"> Ridgeville Colony School</t>
  </si>
  <si>
    <t xml:space="preserve"> Roseau Valley School</t>
  </si>
  <si>
    <t>Dominion City</t>
  </si>
  <si>
    <t xml:space="preserve"> Rosenfeld Elementary</t>
  </si>
  <si>
    <t>Rosenfeld</t>
  </si>
  <si>
    <t xml:space="preserve"> Ross L. Gray School</t>
  </si>
  <si>
    <t>Sprague</t>
  </si>
  <si>
    <t xml:space="preserve"> Shevchenko School</t>
  </si>
  <si>
    <t>Vita</t>
  </si>
  <si>
    <t xml:space="preserve"> W. C. Miller Collegiate</t>
  </si>
  <si>
    <t>16 ÉCOLES</t>
  </si>
  <si>
    <r>
      <rPr>
        <vertAlign val="superscript"/>
        <sz val="10"/>
        <rFont val="Arial"/>
        <family val="2"/>
      </rPr>
      <t>1</t>
    </r>
    <r>
      <rPr>
        <sz val="10"/>
        <color rgb="FF000000"/>
        <rFont val="Arial"/>
        <family val="2"/>
      </rPr>
      <t xml:space="preserve"> La collectivité/l’emplacement de l’école huttérite correspond à son adresse postale.</t>
    </r>
  </si>
  <si>
    <t xml:space="preserve"> DIVISION SCOLAIRE DE BRANDON</t>
  </si>
  <si>
    <t xml:space="preserve"> Alexander School</t>
  </si>
  <si>
    <t>Alexander</t>
  </si>
  <si>
    <t xml:space="preserve"> Betty Gibson School</t>
  </si>
  <si>
    <t>Brandon</t>
  </si>
  <si>
    <t xml:space="preserve"> Crocus Plains Regional Secondary School</t>
  </si>
  <si>
    <t xml:space="preserve"> Earl Oxford School</t>
  </si>
  <si>
    <t xml:space="preserve"> École Harrison</t>
  </si>
  <si>
    <t xml:space="preserve"> George Fitton School</t>
  </si>
  <si>
    <t xml:space="preserve"> Green Acres School</t>
  </si>
  <si>
    <t xml:space="preserve"> J. R. Reid School</t>
  </si>
  <si>
    <t xml:space="preserve"> King George School</t>
  </si>
  <si>
    <t xml:space="preserve"> Kirkcaldy Heights School</t>
  </si>
  <si>
    <t xml:space="preserve"> Linden Lanes School</t>
  </si>
  <si>
    <t xml:space="preserve"> Maryland Park School</t>
  </si>
  <si>
    <t xml:space="preserve"> Meadows School</t>
  </si>
  <si>
    <t xml:space="preserve"> Neelin High</t>
  </si>
  <si>
    <t xml:space="preserve"> New Era School</t>
  </si>
  <si>
    <t xml:space="preserve"> O’Kelly School</t>
  </si>
  <si>
    <t>Shilo</t>
  </si>
  <si>
    <t xml:space="preserve"> Prairie Hope High School</t>
  </si>
  <si>
    <t xml:space="preserve"> Riverheights School</t>
  </si>
  <si>
    <t xml:space="preserve"> Riverview School</t>
  </si>
  <si>
    <t xml:space="preserve"> Spring Valley Colony School</t>
  </si>
  <si>
    <t>Brandon ¹</t>
  </si>
  <si>
    <t xml:space="preserve"> St. Augustine School</t>
  </si>
  <si>
    <t xml:space="preserve"> Valleyview Centennial School</t>
  </si>
  <si>
    <t xml:space="preserve"> Vincent Massey High</t>
  </si>
  <si>
    <t xml:space="preserve"> Waverly Park School</t>
  </si>
  <si>
    <t>24 ÉCOLES</t>
  </si>
  <si>
    <t>DIVISION SCOLAIRE FRANCO-MANITOBAINE (DSFM)</t>
  </si>
  <si>
    <t xml:space="preserve"> Centre scolaire Léo-Rémillard</t>
  </si>
  <si>
    <t>Winnipeg</t>
  </si>
  <si>
    <t xml:space="preserve"> Collège Louis-Riel</t>
  </si>
  <si>
    <t xml:space="preserve"> École Christine-Lespérance</t>
  </si>
  <si>
    <t xml:space="preserve"> École communautaire Aurèle-Lemoine</t>
  </si>
  <si>
    <t>Saint-Laurent</t>
  </si>
  <si>
    <t xml:space="preserve"> École communautaire Gilbert-Rosset</t>
  </si>
  <si>
    <t>Saint-Claude</t>
  </si>
  <si>
    <t xml:space="preserve"> École communautaire La voie du Nord</t>
  </si>
  <si>
    <t>Thompson</t>
  </si>
  <si>
    <t xml:space="preserve"> École communautaire Réal-Bérard</t>
  </si>
  <si>
    <t>Saint-Pierre-Jolys</t>
  </si>
  <si>
    <t xml:space="preserve"> École communautaire Saint-Georges</t>
  </si>
  <si>
    <t>Saint-Georges</t>
  </si>
  <si>
    <t xml:space="preserve"> École Jours de Plaine</t>
  </si>
  <si>
    <t>Laurier</t>
  </si>
  <si>
    <t xml:space="preserve"> École La Source</t>
  </si>
  <si>
    <t xml:space="preserve"> École Lacerte</t>
  </si>
  <si>
    <t xml:space="preserve"> École Lagimodière</t>
  </si>
  <si>
    <t>Lorette</t>
  </si>
  <si>
    <t xml:space="preserve"> École Noël-Ritchot</t>
  </si>
  <si>
    <t>Saint-Norbert</t>
  </si>
  <si>
    <t xml:space="preserve"> École Pointe-Des-Chênes</t>
  </si>
  <si>
    <t>Sainte-Anne</t>
  </si>
  <si>
    <t xml:space="preserve"> École Précieux-Sang</t>
  </si>
  <si>
    <t xml:space="preserve"> École régionale Notre-Dame</t>
  </si>
  <si>
    <t>N.-D.-de-Lourdes</t>
  </si>
  <si>
    <t xml:space="preserve"> École régionale Saint-Jean-Baptiste</t>
  </si>
  <si>
    <t>Saint-Jean-Baptiste</t>
  </si>
  <si>
    <t xml:space="preserve"> École Roméo-Dallaire</t>
  </si>
  <si>
    <t xml:space="preserve"> École Sainte-Agathe</t>
  </si>
  <si>
    <t>Sainte-Agathe</t>
  </si>
  <si>
    <t xml:space="preserve"> École Saint-Joachim</t>
  </si>
  <si>
    <t>La Broquerie</t>
  </si>
  <si>
    <t xml:space="preserve"> École Saint-Lazare</t>
  </si>
  <si>
    <t>Saint-Lazare</t>
  </si>
  <si>
    <t xml:space="preserve"> École Taché</t>
  </si>
  <si>
    <t xml:space="preserve"> École Voix des Prairies</t>
  </si>
  <si>
    <t xml:space="preserve"> École/Collège régional Gabrielle-Roy</t>
  </si>
  <si>
    <t>Île-des-Chênes</t>
  </si>
  <si>
    <t>25 ÉCOLES</t>
  </si>
  <si>
    <t xml:space="preserve"> DIVISION SCOLAIRE EVERGREEN</t>
  </si>
  <si>
    <t xml:space="preserve"> Arborg Collegiate</t>
  </si>
  <si>
    <t>Arborg</t>
  </si>
  <si>
    <t xml:space="preserve"> Arborg Early/Middle Years School</t>
  </si>
  <si>
    <t xml:space="preserve"> Dr. George Johnson Middle School</t>
  </si>
  <si>
    <t>Gimli</t>
  </si>
  <si>
    <t xml:space="preserve"> Gimli High School</t>
  </si>
  <si>
    <t xml:space="preserve"> Riverton Collegiate</t>
  </si>
  <si>
    <t>Riverton</t>
  </si>
  <si>
    <t xml:space="preserve"> Riverton Early Middle Years School</t>
  </si>
  <si>
    <t xml:space="preserve"> Sigurbjorg Stefansson Early School</t>
  </si>
  <si>
    <t xml:space="preserve"> Winnipeg Beach School</t>
  </si>
  <si>
    <t>Winnipeg Beach</t>
  </si>
  <si>
    <t>8 ÉCOLES</t>
  </si>
  <si>
    <t xml:space="preserve"> DIVISION SCOLAIRE DE FLIN FLON</t>
  </si>
  <si>
    <t xml:space="preserve"> École McIsaac School</t>
  </si>
  <si>
    <t>Flin Flon</t>
  </si>
  <si>
    <t xml:space="preserve"> Hapnot Collegiate</t>
  </si>
  <si>
    <t xml:space="preserve"> Many Faces Education Centre</t>
  </si>
  <si>
    <t xml:space="preserve"> Ruth Betts Community School</t>
  </si>
  <si>
    <t>4 ÉCOLES</t>
  </si>
  <si>
    <t xml:space="preserve"> DIVISION SCOLAIRE FORT-LA-BOSSE</t>
  </si>
  <si>
    <t xml:space="preserve"> Boundary Lane Colony School</t>
  </si>
  <si>
    <t>Elkhorn ¹</t>
  </si>
  <si>
    <t xml:space="preserve"> Elkhorn School</t>
  </si>
  <si>
    <t>Elkhorn</t>
  </si>
  <si>
    <t xml:space="preserve"> Goulter School</t>
  </si>
  <si>
    <t>Virden</t>
  </si>
  <si>
    <t xml:space="preserve"> Kola School</t>
  </si>
  <si>
    <t>Kola</t>
  </si>
  <si>
    <t xml:space="preserve"> Mary Montgomery School</t>
  </si>
  <si>
    <t xml:space="preserve"> Oak Lake Community School</t>
  </si>
  <si>
    <t>Oak Lake</t>
  </si>
  <si>
    <t xml:space="preserve"> Plainview Colony School</t>
  </si>
  <si>
    <t xml:space="preserve"> Reston School</t>
  </si>
  <si>
    <t>Reston</t>
  </si>
  <si>
    <t xml:space="preserve"> Virden Collegiate</t>
  </si>
  <si>
    <t xml:space="preserve"> Virden Junior High</t>
  </si>
  <si>
    <t>10 ÉCOLES</t>
  </si>
  <si>
    <t xml:space="preserve"> DIVISION SCOLAIRE FRONTIER</t>
  </si>
  <si>
    <t xml:space="preserve"> Barrows Junction School</t>
  </si>
  <si>
    <t>Barrows Junction</t>
  </si>
  <si>
    <t xml:space="preserve"> Brochet School</t>
  </si>
  <si>
    <t>Brochet</t>
  </si>
  <si>
    <t xml:space="preserve"> Cold Lake School</t>
  </si>
  <si>
    <t>Sherridon</t>
  </si>
  <si>
    <t xml:space="preserve"> Cormorant Lake School</t>
  </si>
  <si>
    <t>Cormorant</t>
  </si>
  <si>
    <t xml:space="preserve"> Cranberry Portage Elementary</t>
  </si>
  <si>
    <t>Cranberry Portage</t>
  </si>
  <si>
    <t xml:space="preserve"> D. R. Hamilton School</t>
  </si>
  <si>
    <t>Cross Lake</t>
  </si>
  <si>
    <t xml:space="preserve"> Duck Bay School</t>
  </si>
  <si>
    <t>Duck Bay</t>
  </si>
  <si>
    <t xml:space="preserve"> Duke Of Marlborough School</t>
  </si>
  <si>
    <t>Churchill</t>
  </si>
  <si>
    <t xml:space="preserve"> Falcon Beach School</t>
  </si>
  <si>
    <t>Falcon Lake</t>
  </si>
  <si>
    <t xml:space="preserve"> Frontier Collegiate</t>
  </si>
  <si>
    <t xml:space="preserve"> Gillam School</t>
  </si>
  <si>
    <t>Gillam</t>
  </si>
  <si>
    <t xml:space="preserve"> Grand Rapids School</t>
  </si>
  <si>
    <t>Grand Rapids</t>
  </si>
  <si>
    <t xml:space="preserve"> Gypsumville School</t>
  </si>
  <si>
    <t>Gypsumville</t>
  </si>
  <si>
    <t xml:space="preserve"> Jack River School</t>
  </si>
  <si>
    <t>Norway House</t>
  </si>
  <si>
    <t xml:space="preserve"> Joseph H. Kerr School</t>
  </si>
  <si>
    <t>Snow Lake</t>
  </si>
  <si>
    <t xml:space="preserve"> Julie Lindal School</t>
  </si>
  <si>
    <t>Ilford</t>
  </si>
  <si>
    <t xml:space="preserve"> Lakefront School</t>
  </si>
  <si>
    <t>Crane River</t>
  </si>
  <si>
    <t xml:space="preserve"> Leaf Rapids Education Centre</t>
  </si>
  <si>
    <t>Leaf Rapids</t>
  </si>
  <si>
    <t xml:space="preserve"> Matheson Island School</t>
  </si>
  <si>
    <t>Matheson Island</t>
  </si>
  <si>
    <t xml:space="preserve"> Mel Johnson School</t>
  </si>
  <si>
    <t>Wabowden</t>
  </si>
  <si>
    <t xml:space="preserve"> Ministic School</t>
  </si>
  <si>
    <t>God’s Lake Narrows</t>
  </si>
  <si>
    <t xml:space="preserve"> Peonan Point School</t>
  </si>
  <si>
    <t>St. Martin</t>
  </si>
  <si>
    <t xml:space="preserve"> Philomene Chartrand School</t>
  </si>
  <si>
    <t>Camperville</t>
  </si>
  <si>
    <t xml:space="preserve"> Rorketon School</t>
  </si>
  <si>
    <t>Rorketon</t>
  </si>
  <si>
    <t xml:space="preserve"> Stevenson Island School</t>
  </si>
  <si>
    <t>Stevenson Island</t>
  </si>
  <si>
    <t xml:space="preserve"> Thicket Portage School</t>
  </si>
  <si>
    <t>Thicket Portage</t>
  </si>
  <si>
    <t xml:space="preserve"> Waterhen School</t>
  </si>
  <si>
    <t>Waterhen</t>
  </si>
  <si>
    <t xml:space="preserve"> West Lynn Heights School</t>
  </si>
  <si>
    <t>Lynn Lake</t>
  </si>
  <si>
    <t xml:space="preserve"> SOUS-TOTAL</t>
  </si>
  <si>
    <t>28 ÉCOLES</t>
  </si>
  <si>
    <t xml:space="preserve"> DIVISION SCOLAIRE FRONTIER (ÉCOLES DES PREMIÈRES NATIONS ADMINISTRÉES EN VERTU D’UN ACCORD EN MATIÈRE D’ÉDUCATION)</t>
  </si>
  <si>
    <t xml:space="preserve"> Berens River School</t>
  </si>
  <si>
    <t>Berens River</t>
  </si>
  <si>
    <t xml:space="preserve"> Dauphin River School</t>
  </si>
  <si>
    <t xml:space="preserve"> Frontier Mosakahiken School</t>
  </si>
  <si>
    <t>Moose Lake</t>
  </si>
  <si>
    <t xml:space="preserve"> Helen Betty Osborne Ininiw Edu. Res. Ctr</t>
  </si>
  <si>
    <t xml:space="preserve"> Minegoziibe Anishinabe School</t>
  </si>
  <si>
    <t xml:space="preserve"> Skownan School</t>
  </si>
  <si>
    <t>Skownan</t>
  </si>
  <si>
    <t xml:space="preserve"> Thunderbird School</t>
  </si>
  <si>
    <t>South Indian Lake</t>
  </si>
  <si>
    <t xml:space="preserve"> Wanipigow School</t>
  </si>
  <si>
    <t>Wanipigow</t>
  </si>
  <si>
    <t>36 ÉCOLES</t>
  </si>
  <si>
    <t xml:space="preserve"> DIVISION SCOLAIRE GARDEN VALLEY</t>
  </si>
  <si>
    <t xml:space="preserve"> Blumenfeld School</t>
  </si>
  <si>
    <t>Winkler</t>
  </si>
  <si>
    <t xml:space="preserve"> Border Valley Elementary</t>
  </si>
  <si>
    <t xml:space="preserve"> Edelweiss School</t>
  </si>
  <si>
    <t>Plum Coulee ¹</t>
  </si>
  <si>
    <t xml:space="preserve"> Emerado Centennial</t>
  </si>
  <si>
    <t xml:space="preserve"> Garden Valley Collegiate</t>
  </si>
  <si>
    <t xml:space="preserve"> Hochfeld School</t>
  </si>
  <si>
    <t>Schanzenfeld</t>
  </si>
  <si>
    <t xml:space="preserve"> J. R. Walkof Elementary</t>
  </si>
  <si>
    <t xml:space="preserve"> Northlands Parkway Collegiate</t>
  </si>
  <si>
    <t xml:space="preserve"> Parkland Elementary School</t>
  </si>
  <si>
    <t xml:space="preserve"> Pine Ridge Elementary School</t>
  </si>
  <si>
    <t xml:space="preserve"> Plum Coulee School</t>
  </si>
  <si>
    <t>Plum Coulee</t>
  </si>
  <si>
    <t xml:space="preserve"> Prairie Dale School</t>
  </si>
  <si>
    <t xml:space="preserve"> Southwood Elementary</t>
  </si>
  <si>
    <t xml:space="preserve"> Winkler Elementary</t>
  </si>
  <si>
    <t xml:space="preserve"> DIVISION SCOLAIRE DE HANOVER</t>
  </si>
  <si>
    <t xml:space="preserve"> Blumenort School</t>
  </si>
  <si>
    <t>Blumenort</t>
  </si>
  <si>
    <t xml:space="preserve"> Bothwell School</t>
  </si>
  <si>
    <t>New Bothwell</t>
  </si>
  <si>
    <t xml:space="preserve"> Clearspring Middle School</t>
  </si>
  <si>
    <t>Steinbach</t>
  </si>
  <si>
    <t xml:space="preserve"> Crystal Springs School</t>
  </si>
  <si>
    <t>Sainte-Agathe ¹</t>
  </si>
  <si>
    <t xml:space="preserve"> Elmdale School</t>
  </si>
  <si>
    <t xml:space="preserve"> Green Valley School</t>
  </si>
  <si>
    <t>Grunthal</t>
  </si>
  <si>
    <t xml:space="preserve"> Kleefeld School</t>
  </si>
  <si>
    <t>Kleefeld</t>
  </si>
  <si>
    <t xml:space="preserve"> Landmark Collegiate</t>
  </si>
  <si>
    <t>Landmark</t>
  </si>
  <si>
    <t xml:space="preserve"> Landmark Elementary School</t>
  </si>
  <si>
    <t xml:space="preserve"> Mitchell Elementary School</t>
  </si>
  <si>
    <t>Mitchell</t>
  </si>
  <si>
    <t xml:space="preserve"> Mitchell Middle School</t>
  </si>
  <si>
    <t xml:space="preserve"> Niverville Elementary</t>
  </si>
  <si>
    <t>Niverville</t>
  </si>
  <si>
    <t xml:space="preserve"> Niverville High School</t>
  </si>
  <si>
    <t xml:space="preserve"> Niverville Middle School</t>
  </si>
  <si>
    <t xml:space="preserve"> South Oaks Elementary</t>
  </si>
  <si>
    <t xml:space="preserve"> Southwood School</t>
  </si>
  <si>
    <t xml:space="preserve"> Steinbach Regional Secondary</t>
  </si>
  <si>
    <t xml:space="preserve"> Stonybrook Middle School</t>
  </si>
  <si>
    <t xml:space="preserve"> Woodlawn School</t>
  </si>
  <si>
    <t>20 ÉCOLES</t>
  </si>
  <si>
    <t xml:space="preserve"> DIVISION SCOLAIRE INTERLAKE</t>
  </si>
  <si>
    <t xml:space="preserve"> Balmoral School</t>
  </si>
  <si>
    <t>Balmoral</t>
  </si>
  <si>
    <t xml:space="preserve"> Brant-Argyle School</t>
  </si>
  <si>
    <t>Argyle</t>
  </si>
  <si>
    <t xml:space="preserve"> Collège Stonewall Collegiate</t>
  </si>
  <si>
    <t>Stonewall</t>
  </si>
  <si>
    <t xml:space="preserve"> École R. W. Bobby Bend School</t>
  </si>
  <si>
    <t xml:space="preserve"> École Stonewall Centennial School</t>
  </si>
  <si>
    <t xml:space="preserve"> Grosse Isle School</t>
  </si>
  <si>
    <t>Grosse Isle</t>
  </si>
  <si>
    <t xml:space="preserve"> Kelsey School</t>
  </si>
  <si>
    <t>Rosser ¹</t>
  </si>
  <si>
    <t xml:space="preserve"> Lightly School</t>
  </si>
  <si>
    <t>Balmoral ¹</t>
  </si>
  <si>
    <t xml:space="preserve"> Mallard School</t>
  </si>
  <si>
    <t>Warren ¹</t>
  </si>
  <si>
    <t xml:space="preserve"> Meadow Lane School</t>
  </si>
  <si>
    <t xml:space="preserve"> New Haven School</t>
  </si>
  <si>
    <t>Argyle ¹</t>
  </si>
  <si>
    <t xml:space="preserve"> Omega School</t>
  </si>
  <si>
    <t>Teulon ¹</t>
  </si>
  <si>
    <t xml:space="preserve"> Prairie Blossom School</t>
  </si>
  <si>
    <t xml:space="preserve"> Rock Lake School</t>
  </si>
  <si>
    <t>Grosse Isle ¹</t>
  </si>
  <si>
    <t xml:space="preserve"> Rosser School</t>
  </si>
  <si>
    <t>Rosser</t>
  </si>
  <si>
    <t xml:space="preserve"> Stony Mountain Elementary</t>
  </si>
  <si>
    <t>Stony Mountain</t>
  </si>
  <si>
    <t xml:space="preserve"> Teulon Collegiate</t>
  </si>
  <si>
    <t>Teulon</t>
  </si>
  <si>
    <t xml:space="preserve"> Teulon Elementary</t>
  </si>
  <si>
    <t xml:space="preserve"> Warren Collegiate</t>
  </si>
  <si>
    <t>Warren</t>
  </si>
  <si>
    <t xml:space="preserve"> Warren Elementary</t>
  </si>
  <si>
    <t xml:space="preserve"> Woodlands School</t>
  </si>
  <si>
    <t>Woodlands</t>
  </si>
  <si>
    <t>21 ÉCOLES</t>
  </si>
  <si>
    <t xml:space="preserve"> DIVISION SCOLAIRE DE KELSEY</t>
  </si>
  <si>
    <t xml:space="preserve"> École Opasquia School</t>
  </si>
  <si>
    <t>The Pas</t>
  </si>
  <si>
    <t xml:space="preserve"> Kelsey Community School</t>
  </si>
  <si>
    <t xml:space="preserve"> Margaret Barbour Collegiate Institute</t>
  </si>
  <si>
    <t xml:space="preserve"> Mary Duncan School</t>
  </si>
  <si>
    <t xml:space="preserve"> Scott Bateman Middle School</t>
  </si>
  <si>
    <t>5 ÉCOLES</t>
  </si>
  <si>
    <t xml:space="preserve"> DIVISION SCOLAIRE LAKESHORE</t>
  </si>
  <si>
    <t xml:space="preserve"> Alf Cuthbert School</t>
  </si>
  <si>
    <t>Moosehorn</t>
  </si>
  <si>
    <t xml:space="preserve"> Ashern Central School</t>
  </si>
  <si>
    <t>Ashern</t>
  </si>
  <si>
    <t xml:space="preserve"> Ashern Early Years School</t>
  </si>
  <si>
    <t xml:space="preserve"> Broad Valley Colony School</t>
  </si>
  <si>
    <t>Poplarfield ¹</t>
  </si>
  <si>
    <t xml:space="preserve"> Eriksdale School</t>
  </si>
  <si>
    <t>Eriksdale</t>
  </si>
  <si>
    <t xml:space="preserve"> Fisher Branch Collegiate</t>
  </si>
  <si>
    <t>Fisher Branch</t>
  </si>
  <si>
    <t xml:space="preserve"> Fisher Branch Early Years School</t>
  </si>
  <si>
    <t xml:space="preserve"> Inwood School</t>
  </si>
  <si>
    <t>Inwood</t>
  </si>
  <si>
    <t xml:space="preserve"> Lundar School</t>
  </si>
  <si>
    <t>Lundar</t>
  </si>
  <si>
    <t xml:space="preserve"> Marble Ridge Colony School</t>
  </si>
  <si>
    <t>Hodgson ¹</t>
  </si>
  <si>
    <t xml:space="preserve"> DIVISION SCOLAIRE LORD SELKIRK</t>
  </si>
  <si>
    <t xml:space="preserve"> Centennial School</t>
  </si>
  <si>
    <t>Selkirk</t>
  </si>
  <si>
    <t xml:space="preserve"> Daerwood School</t>
  </si>
  <si>
    <t xml:space="preserve"> East Selkirk Middle School</t>
  </si>
  <si>
    <t>East Selkirk</t>
  </si>
  <si>
    <t xml:space="preserve"> École Bonaventure</t>
  </si>
  <si>
    <t xml:space="preserve"> Happy Thought School</t>
  </si>
  <si>
    <t xml:space="preserve"> Lockport School</t>
  </si>
  <si>
    <t>Lockport</t>
  </si>
  <si>
    <t xml:space="preserve"> Lord Selkirk Regional Secondary</t>
  </si>
  <si>
    <t xml:space="preserve"> Mapleton School</t>
  </si>
  <si>
    <t xml:space="preserve"> Netley School</t>
  </si>
  <si>
    <t>Petersfield ¹</t>
  </si>
  <si>
    <t xml:space="preserve"> Robert Smith Elementary</t>
  </si>
  <si>
    <t xml:space="preserve"> Ruth Hooker School</t>
  </si>
  <si>
    <t xml:space="preserve"> Selkirk Junior High</t>
  </si>
  <si>
    <t xml:space="preserve"> St. Andrews School</t>
  </si>
  <si>
    <t>St. Andrews</t>
  </si>
  <si>
    <t xml:space="preserve"> Walter Whyte School</t>
  </si>
  <si>
    <t>Grand Marais</t>
  </si>
  <si>
    <t xml:space="preserve"> William S. Patterson School</t>
  </si>
  <si>
    <t>Clandeboye</t>
  </si>
  <si>
    <t>15 ÉCOLES</t>
  </si>
  <si>
    <t xml:space="preserve"> DIVISION SCOLAIRE LOUIS-RIEL</t>
  </si>
  <si>
    <t xml:space="preserve"> Archwood School</t>
  </si>
  <si>
    <t xml:space="preserve"> Collège Béliveau</t>
  </si>
  <si>
    <t xml:space="preserve"> Collège Jeanne-Sauvé</t>
  </si>
  <si>
    <t xml:space="preserve"> Dakota Collegiate</t>
  </si>
  <si>
    <t xml:space="preserve"> Darwin School</t>
  </si>
  <si>
    <t xml:space="preserve"> Dr. D. W. Penner School</t>
  </si>
  <si>
    <t xml:space="preserve"> École George-McDowell</t>
  </si>
  <si>
    <t xml:space="preserve"> École Guyot</t>
  </si>
  <si>
    <t xml:space="preserve"> École Henri-Bergeron</t>
  </si>
  <si>
    <t xml:space="preserve"> École Howden</t>
  </si>
  <si>
    <t xml:space="preserve"> École Julie-Riel</t>
  </si>
  <si>
    <t xml:space="preserve"> École Marie-Anne-Gaboury</t>
  </si>
  <si>
    <t xml:space="preserve"> École Provencher</t>
  </si>
  <si>
    <t xml:space="preserve"> École Sage Creek School</t>
  </si>
  <si>
    <t xml:space="preserve"> École Saint-Germain</t>
  </si>
  <si>
    <t xml:space="preserve"> École Van Belleghem</t>
  </si>
  <si>
    <t xml:space="preserve"> École Varennes</t>
  </si>
  <si>
    <t xml:space="preserve"> Frontenac School</t>
  </si>
  <si>
    <t xml:space="preserve"> General Vanier School</t>
  </si>
  <si>
    <t xml:space="preserve"> Glenlawn Collegiate</t>
  </si>
  <si>
    <t xml:space="preserve"> Glenwood School</t>
  </si>
  <si>
    <t xml:space="preserve"> H. S. Paul School</t>
  </si>
  <si>
    <t xml:space="preserve"> Hastings School</t>
  </si>
  <si>
    <t xml:space="preserve"> Highbury School</t>
  </si>
  <si>
    <t xml:space="preserve"> Island Lakes Community School</t>
  </si>
  <si>
    <t xml:space="preserve"> J. H. Bruns Collegiate</t>
  </si>
  <si>
    <t xml:space="preserve"> Lavallee School</t>
  </si>
  <si>
    <t xml:space="preserve"> Louis Riel S.D. Arts And Technology Ctr.</t>
  </si>
  <si>
    <t xml:space="preserve"> Marion School</t>
  </si>
  <si>
    <t xml:space="preserve"> Minnetonka School</t>
  </si>
  <si>
    <t xml:space="preserve"> Nelson Mcintyre Collegiate</t>
  </si>
  <si>
    <t xml:space="preserve"> Niakwa Place School</t>
  </si>
  <si>
    <t xml:space="preserve"> Nordale School</t>
  </si>
  <si>
    <t xml:space="preserve"> Samuel Burland School</t>
  </si>
  <si>
    <t xml:space="preserve"> Shamrock School</t>
  </si>
  <si>
    <t xml:space="preserve"> St. George School</t>
  </si>
  <si>
    <t xml:space="preserve"> Victor H.L. Wyatt School</t>
  </si>
  <si>
    <t xml:space="preserve"> Victor Mager School</t>
  </si>
  <si>
    <t xml:space="preserve"> Windsor Park Collegiate</t>
  </si>
  <si>
    <t xml:space="preserve"> Windsor School</t>
  </si>
  <si>
    <t>41 ÉCOLES</t>
  </si>
  <si>
    <t xml:space="preserve"> DIVISION SCOLAIRE MOUNTAIN VIEW</t>
  </si>
  <si>
    <t xml:space="preserve"> Dauphin Regional Comp Secondary</t>
  </si>
  <si>
    <t>Dauphin</t>
  </si>
  <si>
    <t xml:space="preserve"> École MacNeill</t>
  </si>
  <si>
    <t xml:space="preserve"> Ethelbert School</t>
  </si>
  <si>
    <t>Ethelbert</t>
  </si>
  <si>
    <t xml:space="preserve"> Gilbert Plains Collegiate Institute</t>
  </si>
  <si>
    <t>Gilbert Plains</t>
  </si>
  <si>
    <t xml:space="preserve"> Gilbert Plains Elementary</t>
  </si>
  <si>
    <t xml:space="preserve"> Goose Lake High</t>
  </si>
  <si>
    <t>Roblin</t>
  </si>
  <si>
    <t xml:space="preserve"> Grandview School</t>
  </si>
  <si>
    <t>Grandview</t>
  </si>
  <si>
    <t xml:space="preserve"> Henderson Elementary</t>
  </si>
  <si>
    <t xml:space="preserve"> Lt. Col. Barker V.C. School</t>
  </si>
  <si>
    <t xml:space="preserve"> MacKenzie Middle School</t>
  </si>
  <si>
    <t xml:space="preserve"> Ochre River School</t>
  </si>
  <si>
    <t>Ochre River</t>
  </si>
  <si>
    <t xml:space="preserve"> Roblin Elementary</t>
  </si>
  <si>
    <t xml:space="preserve"> Smith-Jackson School</t>
  </si>
  <si>
    <t xml:space="preserve"> Whitmore School</t>
  </si>
  <si>
    <t xml:space="preserve"> Winnipegosis Collegiate</t>
  </si>
  <si>
    <t>Winnipegosis</t>
  </si>
  <si>
    <t xml:space="preserve"> Winnipegosis Elementary</t>
  </si>
  <si>
    <t xml:space="preserve"> DISTRICT SCOLAIRE DE MYSTERY LAKE</t>
  </si>
  <si>
    <t xml:space="preserve"> Burntwood Elementary</t>
  </si>
  <si>
    <t xml:space="preserve"> Deerwood School</t>
  </si>
  <si>
    <t xml:space="preserve"> Juniper School</t>
  </si>
  <si>
    <t xml:space="preserve"> R. D. Parker Collegiate</t>
  </si>
  <si>
    <t xml:space="preserve"> Riverside School</t>
  </si>
  <si>
    <t xml:space="preserve"> Wapanohk Community School</t>
  </si>
  <si>
    <t xml:space="preserve"> Westwood Elementary</t>
  </si>
  <si>
    <t>7 ÉCOLES</t>
  </si>
  <si>
    <t xml:space="preserve"> DIVISION SCOLAIRE PARK WEST</t>
  </si>
  <si>
    <t xml:space="preserve"> Binscarth Elementary</t>
  </si>
  <si>
    <t>Binscarth</t>
  </si>
  <si>
    <t xml:space="preserve"> Birtle Collegiate</t>
  </si>
  <si>
    <t>Birtle</t>
  </si>
  <si>
    <t xml:space="preserve"> Birtle Elementary</t>
  </si>
  <si>
    <t xml:space="preserve"> Decker Colony School</t>
  </si>
  <si>
    <t>Decker ¹</t>
  </si>
  <si>
    <t xml:space="preserve"> Hamiota Collegiate</t>
  </si>
  <si>
    <t>Hamiota</t>
  </si>
  <si>
    <t xml:space="preserve"> Hamiota Elementary</t>
  </si>
  <si>
    <t xml:space="preserve"> Inglis Elementary</t>
  </si>
  <si>
    <t>Inglis</t>
  </si>
  <si>
    <t xml:space="preserve"> Major Pratt School</t>
  </si>
  <si>
    <t>Russell</t>
  </si>
  <si>
    <t xml:space="preserve"> Miniota School</t>
  </si>
  <si>
    <t>Miniota</t>
  </si>
  <si>
    <t xml:space="preserve"> Monarch Colony School</t>
  </si>
  <si>
    <t>Foxwarren ¹</t>
  </si>
  <si>
    <t xml:space="preserve"> Rossburn Collegiate</t>
  </si>
  <si>
    <t>Rossburn</t>
  </si>
  <si>
    <t xml:space="preserve"> Rossburn Elementary</t>
  </si>
  <si>
    <t xml:space="preserve"> Shoal Lake School</t>
  </si>
  <si>
    <t>Shoal Lake</t>
  </si>
  <si>
    <t xml:space="preserve"> Strathclair Community School</t>
  </si>
  <si>
    <t>Strathclair</t>
  </si>
  <si>
    <t xml:space="preserve"> DIVISION SCOLAIRE PARK WEST (ÉCOLES DES PREMIÈRES NATIONS ADMINISTRÉES EN VERTU D’UN ACCORD EN MATIÈRE D’ÉDUCATION)</t>
  </si>
  <si>
    <t xml:space="preserve"> Waywayseecappo Community School</t>
  </si>
  <si>
    <t>Waywayseecappo</t>
  </si>
  <si>
    <t>1 ÉCOLE</t>
  </si>
  <si>
    <t xml:space="preserve"> DIVISION SCOLAIRE PEMBINA TRAILS</t>
  </si>
  <si>
    <t xml:space="preserve"> Acadia Junior High School</t>
  </si>
  <si>
    <t xml:space="preserve"> Arthur A. Leach Junior High</t>
  </si>
  <si>
    <t xml:space="preserve"> Bairdmore School</t>
  </si>
  <si>
    <t xml:space="preserve"> Beaumont School</t>
  </si>
  <si>
    <t xml:space="preserve"> Beaverlodge School</t>
  </si>
  <si>
    <t xml:space="preserve"> Bison Run School</t>
  </si>
  <si>
    <t xml:space="preserve"> Chancellor Elementary</t>
  </si>
  <si>
    <t xml:space="preserve"> Dalhousie School</t>
  </si>
  <si>
    <t xml:space="preserve"> École Charleswood School</t>
  </si>
  <si>
    <t xml:space="preserve"> École Crane</t>
  </si>
  <si>
    <t xml:space="preserve"> École Dieppe</t>
  </si>
  <si>
    <t xml:space="preserve"> École Saint-Avila</t>
  </si>
  <si>
    <t xml:space="preserve"> École South Pointe School</t>
  </si>
  <si>
    <t xml:space="preserve"> École Tuxedo Park</t>
  </si>
  <si>
    <t xml:space="preserve"> École Viscount Alexander</t>
  </si>
  <si>
    <t xml:space="preserve"> Fort Richmond Collegiate</t>
  </si>
  <si>
    <t xml:space="preserve"> General Byng School</t>
  </si>
  <si>
    <t xml:space="preserve"> Henry G. Izatt Middle School</t>
  </si>
  <si>
    <t xml:space="preserve"> Laidlaw School</t>
  </si>
  <si>
    <t xml:space="preserve"> Linden Meadows School</t>
  </si>
  <si>
    <t xml:space="preserve"> Oak Park High</t>
  </si>
  <si>
    <t xml:space="preserve"> Oakenwald School</t>
  </si>
  <si>
    <t xml:space="preserve"> Pacific Junction School</t>
  </si>
  <si>
    <t xml:space="preserve"> Pembina Trails Alternative High School</t>
  </si>
  <si>
    <t xml:space="preserve"> Pembina Trails Collegiate</t>
  </si>
  <si>
    <t xml:space="preserve"> Prairie Sunrise School</t>
  </si>
  <si>
    <t xml:space="preserve"> R.H.G. Bonnycastle School</t>
  </si>
  <si>
    <t xml:space="preserve"> Ralph Maybank School</t>
  </si>
  <si>
    <t xml:space="preserve"> River West Park School</t>
  </si>
  <si>
    <t xml:space="preserve"> Royal School</t>
  </si>
  <si>
    <t xml:space="preserve"> Shaftesbury High</t>
  </si>
  <si>
    <t xml:space="preserve"> Van Walleghem School</t>
  </si>
  <si>
    <t xml:space="preserve"> Vincent Massey Collegiate</t>
  </si>
  <si>
    <t xml:space="preserve"> Westdale Junior High</t>
  </si>
  <si>
    <t xml:space="preserve"> Westgrove School</t>
  </si>
  <si>
    <t xml:space="preserve"> Whyte Ridge Elementary</t>
  </si>
  <si>
    <t xml:space="preserve"> DIVISION SCOLAIRE DE PINE CREEK</t>
  </si>
  <si>
    <t xml:space="preserve"> Austin Elementary</t>
  </si>
  <si>
    <t>Austin</t>
  </si>
  <si>
    <t xml:space="preserve"> Cascade Colony School</t>
  </si>
  <si>
    <t>Austin ¹</t>
  </si>
  <si>
    <t xml:space="preserve"> Emerald Colony School</t>
  </si>
  <si>
    <t xml:space="preserve"> Forest Home School</t>
  </si>
  <si>
    <t xml:space="preserve"> Gladstone Elementary</t>
  </si>
  <si>
    <t>Gladstone</t>
  </si>
  <si>
    <t xml:space="preserve"> Hidden Valley School</t>
  </si>
  <si>
    <t xml:space="preserve"> Langruth Elementary</t>
  </si>
  <si>
    <t>Langruth</t>
  </si>
  <si>
    <t xml:space="preserve"> MacGregor Collegiate</t>
  </si>
  <si>
    <t>McGregor</t>
  </si>
  <si>
    <t xml:space="preserve"> MacGregor Elementary</t>
  </si>
  <si>
    <t xml:space="preserve"> Muller School</t>
  </si>
  <si>
    <t xml:space="preserve"> Plumas Elementary</t>
  </si>
  <si>
    <t>Plumas</t>
  </si>
  <si>
    <t xml:space="preserve"> Programme adapté par les enseignants</t>
  </si>
  <si>
    <t xml:space="preserve"> West Plains School</t>
  </si>
  <si>
    <t xml:space="preserve"> William Morton Collegiate</t>
  </si>
  <si>
    <t xml:space="preserve"> DIVISION SCOLAIRE DE PORTAGE-LA-PRAIRIE</t>
  </si>
  <si>
    <t xml:space="preserve"> Brantwood School</t>
  </si>
  <si>
    <t>Portage-la-Prairie ¹</t>
  </si>
  <si>
    <t xml:space="preserve"> Brennan School</t>
  </si>
  <si>
    <t xml:space="preserve"> Crescentview School</t>
  </si>
  <si>
    <t>Portage-la-Prairie</t>
  </si>
  <si>
    <t xml:space="preserve"> École Arthur Meighen</t>
  </si>
  <si>
    <t xml:space="preserve"> Fort La Reine School</t>
  </si>
  <si>
    <t xml:space="preserve"> Good Hope Colony School</t>
  </si>
  <si>
    <t xml:space="preserve"> Ingleside School</t>
  </si>
  <si>
    <t xml:space="preserve"> La Verendrye School</t>
  </si>
  <si>
    <t xml:space="preserve"> Norquay Colony School</t>
  </si>
  <si>
    <t xml:space="preserve"> North Memorial School</t>
  </si>
  <si>
    <t xml:space="preserve"> Northern Breeze Colony School</t>
  </si>
  <si>
    <t xml:space="preserve"> Oakville School</t>
  </si>
  <si>
    <t>Oakville</t>
  </si>
  <si>
    <t xml:space="preserve"> Portage Collegiate Institute</t>
  </si>
  <si>
    <t xml:space="preserve"> Sunnyside School</t>
  </si>
  <si>
    <t xml:space="preserve"> Westroc School</t>
  </si>
  <si>
    <t xml:space="preserve"> Woodland Colony School</t>
  </si>
  <si>
    <t xml:space="preserve"> Yellowquill School</t>
  </si>
  <si>
    <t>17 ÉCOLES</t>
  </si>
  <si>
    <t xml:space="preserve"> DIVISION SCOLAIRE PRAIRIE ROSE</t>
  </si>
  <si>
    <t xml:space="preserve"> Barrickman Colony School</t>
  </si>
  <si>
    <t>Elie ¹</t>
  </si>
  <si>
    <t xml:space="preserve"> Blooming Prairie Colony School</t>
  </si>
  <si>
    <t xml:space="preserve"> Bon Homme Colony School</t>
  </si>
  <si>
    <t xml:space="preserve"> Boyne View School</t>
  </si>
  <si>
    <t xml:space="preserve"> Carman Collegiate</t>
  </si>
  <si>
    <t>Carman</t>
  </si>
  <si>
    <t xml:space="preserve"> Carman Elementary</t>
  </si>
  <si>
    <t xml:space="preserve"> Eagle Creek Colony School</t>
  </si>
  <si>
    <t xml:space="preserve"> École Saint-Eustache</t>
  </si>
  <si>
    <t>Saint-Eustache</t>
  </si>
  <si>
    <t xml:space="preserve"> Elm Creek School</t>
  </si>
  <si>
    <t>Elm Creek</t>
  </si>
  <si>
    <t xml:space="preserve"> Iberville Colony School</t>
  </si>
  <si>
    <t xml:space="preserve"> James Valley Colony School</t>
  </si>
  <si>
    <t xml:space="preserve"> Lakeside Colony School</t>
  </si>
  <si>
    <t xml:space="preserve"> Maple Creek School</t>
  </si>
  <si>
    <t xml:space="preserve"> Miami School</t>
  </si>
  <si>
    <t>Miami</t>
  </si>
  <si>
    <t xml:space="preserve"> Roland Elementary</t>
  </si>
  <si>
    <t>Roland</t>
  </si>
  <si>
    <t xml:space="preserve"> Rosebank Colony School</t>
  </si>
  <si>
    <t xml:space="preserve"> Rosedale Colony School</t>
  </si>
  <si>
    <t xml:space="preserve"> Sky View School</t>
  </si>
  <si>
    <t xml:space="preserve"> St. Francois Xavier Community School</t>
  </si>
  <si>
    <t>Saint-François-Xavier</t>
  </si>
  <si>
    <t xml:space="preserve"> St. Laurent School</t>
  </si>
  <si>
    <t xml:space="preserve"> St. Paul’s Collegiate</t>
  </si>
  <si>
    <t>Elie</t>
  </si>
  <si>
    <t xml:space="preserve"> Waldheim Elementary</t>
  </si>
  <si>
    <t>22 ÉCOLES</t>
  </si>
  <si>
    <t xml:space="preserve"> DIVISION SCOLAIRE PRAIRIE SPIRIT</t>
  </si>
  <si>
    <t xml:space="preserve"> Baldur School</t>
  </si>
  <si>
    <t>Baldur</t>
  </si>
  <si>
    <t xml:space="preserve"> Boyne Valley School</t>
  </si>
  <si>
    <t>Holland ¹</t>
  </si>
  <si>
    <t xml:space="preserve"> Cartwright School</t>
  </si>
  <si>
    <t>Cartwright</t>
  </si>
  <si>
    <t xml:space="preserve"> Crystal City Early Years School</t>
  </si>
  <si>
    <t>Crystal City</t>
  </si>
  <si>
    <t xml:space="preserve"> Evergreen Colony School</t>
  </si>
  <si>
    <t>Somerset ¹</t>
  </si>
  <si>
    <t xml:space="preserve"> Fairholme Colony School</t>
  </si>
  <si>
    <t xml:space="preserve"> Glenboro School</t>
  </si>
  <si>
    <t>Glenboro</t>
  </si>
  <si>
    <t xml:space="preserve"> Harmony Colony School</t>
  </si>
  <si>
    <t>Rathwell ¹</t>
  </si>
  <si>
    <t xml:space="preserve"> Holland Elementary</t>
  </si>
  <si>
    <t>Holland</t>
  </si>
  <si>
    <t xml:space="preserve"> Kamsley School</t>
  </si>
  <si>
    <t xml:space="preserve"> Manitou Elementary</t>
  </si>
  <si>
    <t>Manitou</t>
  </si>
  <si>
    <t xml:space="preserve"> Nellie McClung Collegiate</t>
  </si>
  <si>
    <t xml:space="preserve"> New Rosedale School</t>
  </si>
  <si>
    <t xml:space="preserve"> Pilot Mound School</t>
  </si>
  <si>
    <t>Pilot Mound</t>
  </si>
  <si>
    <t xml:space="preserve"> Prairie Mountain Elementary School</t>
  </si>
  <si>
    <t>Swan Lake</t>
  </si>
  <si>
    <t xml:space="preserve"> Prairie Mountain High School</t>
  </si>
  <si>
    <t>Somerset</t>
  </si>
  <si>
    <t xml:space="preserve"> Sandy Bank School</t>
  </si>
  <si>
    <t>Cypress River ¹</t>
  </si>
  <si>
    <t xml:space="preserve"> Shady Lane School</t>
  </si>
  <si>
    <t>Treherne ¹</t>
  </si>
  <si>
    <t>Baldur ¹</t>
  </si>
  <si>
    <t xml:space="preserve"> St. Claude School Complex</t>
  </si>
  <si>
    <t xml:space="preserve"> Ste. Marie School</t>
  </si>
  <si>
    <t>Bruxelles</t>
  </si>
  <si>
    <t xml:space="preserve"> Thomas Greenway Middle Years School</t>
  </si>
  <si>
    <t xml:space="preserve"> Treherne Collegiate</t>
  </si>
  <si>
    <t>Treherne</t>
  </si>
  <si>
    <t xml:space="preserve"> Treherne Elementary</t>
  </si>
  <si>
    <t xml:space="preserve"> Valleyview School</t>
  </si>
  <si>
    <t>Swan Lake ¹</t>
  </si>
  <si>
    <t xml:space="preserve"> West Valley School</t>
  </si>
  <si>
    <t>Darlingford ¹</t>
  </si>
  <si>
    <t xml:space="preserve"> Whistling Wind School</t>
  </si>
  <si>
    <t>Glenboro ¹</t>
  </si>
  <si>
    <t xml:space="preserve"> Willow Creek Colony School</t>
  </si>
  <si>
    <t>Cartwright ¹</t>
  </si>
  <si>
    <t xml:space="preserve"> Windy Bay School</t>
  </si>
  <si>
    <t>Pilot Mound ¹</t>
  </si>
  <si>
    <t>29 ÉCOLES</t>
  </si>
  <si>
    <t xml:space="preserve"> DIVISION SCOLAIRE VALLÉE DE LA RIVIÈRE-ROUGE</t>
  </si>
  <si>
    <t xml:space="preserve"> Albright School</t>
  </si>
  <si>
    <t>Morris ¹</t>
  </si>
  <si>
    <t xml:space="preserve"> École Héritage Immersion</t>
  </si>
  <si>
    <t xml:space="preserve"> École Saint-Malo School</t>
  </si>
  <si>
    <t>Saint-Malon</t>
  </si>
  <si>
    <t xml:space="preserve"> J. A. Cuddy Elementary</t>
  </si>
  <si>
    <t>Sanford</t>
  </si>
  <si>
    <t xml:space="preserve"> Lowe Farm School</t>
  </si>
  <si>
    <t>Lowe Farm</t>
  </si>
  <si>
    <t xml:space="preserve"> Morris School</t>
  </si>
  <si>
    <t>Morris</t>
  </si>
  <si>
    <t xml:space="preserve"> Oak Bluff Community School</t>
  </si>
  <si>
    <t>Oak Bluff</t>
  </si>
  <si>
    <t xml:space="preserve"> Peace Valley School</t>
  </si>
  <si>
    <t>Starbuck ¹</t>
  </si>
  <si>
    <t xml:space="preserve"> Rosenort School</t>
  </si>
  <si>
    <t>Rosenort</t>
  </si>
  <si>
    <t xml:space="preserve"> Sanford Collegiate</t>
  </si>
  <si>
    <t xml:space="preserve"> Starbuck School</t>
  </si>
  <si>
    <t>Starbuck</t>
  </si>
  <si>
    <t xml:space="preserve"> Suncrest Colony School</t>
  </si>
  <si>
    <t>Tourond ¹</t>
  </si>
  <si>
    <t xml:space="preserve"> Vermillion Colony School</t>
  </si>
  <si>
    <t>Sanford ¹</t>
  </si>
  <si>
    <t>13 ÉCOLES</t>
  </si>
  <si>
    <t xml:space="preserve"> DIVISION SCOLAIRE RIVER EAST TRANSCONA</t>
  </si>
  <si>
    <t xml:space="preserve"> Angus Mckay School</t>
  </si>
  <si>
    <t xml:space="preserve"> Arthur Day Middle School</t>
  </si>
  <si>
    <t xml:space="preserve"> Bernie Wolfe School</t>
  </si>
  <si>
    <t xml:space="preserve"> Bertrun E. Glavin School</t>
  </si>
  <si>
    <t xml:space="preserve"> Bird’s Hill School</t>
  </si>
  <si>
    <t>East St. Paul</t>
  </si>
  <si>
    <t xml:space="preserve"> Chief Peguis Middle School</t>
  </si>
  <si>
    <t xml:space="preserve"> Collège Miles Macdonell Collegiate</t>
  </si>
  <si>
    <t xml:space="preserve"> Collège Pierre-Elliott-Trudeau</t>
  </si>
  <si>
    <t xml:space="preserve"> Donwood School</t>
  </si>
  <si>
    <t xml:space="preserve"> Dr. F.W.L. Hamilton School</t>
  </si>
  <si>
    <t xml:space="preserve"> École Centrale</t>
  </si>
  <si>
    <t xml:space="preserve"> École John Henderson Middle School</t>
  </si>
  <si>
    <t xml:space="preserve"> École Margaret-Underhill</t>
  </si>
  <si>
    <t xml:space="preserve"> École Munroe Middle School</t>
  </si>
  <si>
    <t xml:space="preserve"> École Neil Campbell School</t>
  </si>
  <si>
    <t xml:space="preserve"> École Regent Park</t>
  </si>
  <si>
    <t xml:space="preserve"> École Salisbury Morse Place School</t>
  </si>
  <si>
    <t xml:space="preserve"> École Springfield Heights School</t>
  </si>
  <si>
    <t xml:space="preserve"> École Sun Valley School</t>
  </si>
  <si>
    <t xml:space="preserve"> Emerson School</t>
  </si>
  <si>
    <t xml:space="preserve"> Hampstead School</t>
  </si>
  <si>
    <t xml:space="preserve"> Harold Hatcher School</t>
  </si>
  <si>
    <t xml:space="preserve"> John De Graff School</t>
  </si>
  <si>
    <t xml:space="preserve"> John G. Stewart School</t>
  </si>
  <si>
    <t xml:space="preserve"> John Pritchard School</t>
  </si>
  <si>
    <t xml:space="preserve"> John W. Gunn Middle School</t>
  </si>
  <si>
    <t xml:space="preserve"> Joseph Teres School</t>
  </si>
  <si>
    <t xml:space="preserve"> Kildonan-East Collegiate</t>
  </si>
  <si>
    <t xml:space="preserve"> Lord Wolseley School</t>
  </si>
  <si>
    <t xml:space="preserve"> Maple Leaf School</t>
  </si>
  <si>
    <t xml:space="preserve"> Murdoch Mackay Collegiate</t>
  </si>
  <si>
    <t xml:space="preserve"> Polson School</t>
  </si>
  <si>
    <t xml:space="preserve"> Prince Edward School</t>
  </si>
  <si>
    <t xml:space="preserve"> Princess Margaret School</t>
  </si>
  <si>
    <t xml:space="preserve"> Radisson School</t>
  </si>
  <si>
    <t xml:space="preserve"> River East Collegiate</t>
  </si>
  <si>
    <t xml:space="preserve"> Robert Andrews Middle School</t>
  </si>
  <si>
    <t xml:space="preserve"> Sherwood School</t>
  </si>
  <si>
    <t xml:space="preserve"> Transcona Collegiate</t>
  </si>
  <si>
    <t xml:space="preserve"> Valley Gardens Middle School</t>
  </si>
  <si>
    <t xml:space="preserve"> Wayoata School</t>
  </si>
  <si>
    <t xml:space="preserve"> Westview School</t>
  </si>
  <si>
    <t>42 ÉCOLES</t>
  </si>
  <si>
    <t xml:space="preserve"> DIVISION SCOLAIRE ROLLING RIVER</t>
  </si>
  <si>
    <t xml:space="preserve"> Cool Spring Colony School</t>
  </si>
  <si>
    <t>Minnedosa ¹</t>
  </si>
  <si>
    <t xml:space="preserve"> Deerboine Colony School</t>
  </si>
  <si>
    <t xml:space="preserve"> Douglas Elementary</t>
  </si>
  <si>
    <t>Douglas</t>
  </si>
  <si>
    <t xml:space="preserve"> Elton Collegiate</t>
  </si>
  <si>
    <t>Forrest</t>
  </si>
  <si>
    <t xml:space="preserve"> Erickson Collegiate Institute</t>
  </si>
  <si>
    <t>Erickson</t>
  </si>
  <si>
    <t xml:space="preserve"> Erickson Elementary</t>
  </si>
  <si>
    <t xml:space="preserve"> Forrest Elementary</t>
  </si>
  <si>
    <t xml:space="preserve"> Minnedosa Collegiate</t>
  </si>
  <si>
    <t>Minnedosa</t>
  </si>
  <si>
    <t xml:space="preserve"> Oak River Colony School</t>
  </si>
  <si>
    <t>Oak River ¹</t>
  </si>
  <si>
    <t xml:space="preserve"> Oak River Elementary</t>
  </si>
  <si>
    <t>Oak River</t>
  </si>
  <si>
    <t xml:space="preserve"> Onanole Elementary</t>
  </si>
  <si>
    <t>Onanole</t>
  </si>
  <si>
    <t xml:space="preserve"> Rapid City School</t>
  </si>
  <si>
    <t>Rapid City</t>
  </si>
  <si>
    <t xml:space="preserve"> Rivers Collegiate</t>
  </si>
  <si>
    <t>Rivers</t>
  </si>
  <si>
    <t xml:space="preserve"> Rivers Elementary</t>
  </si>
  <si>
    <t xml:space="preserve"> Tanner’s Crossing School</t>
  </si>
  <si>
    <t xml:space="preserve"> Westview Colony School</t>
  </si>
  <si>
    <t>Newdale ¹</t>
  </si>
  <si>
    <t xml:space="preserve"> DIVISION SCOLAIRE DE LA RIVIÈRE SEINE</t>
  </si>
  <si>
    <t xml:space="preserve"> Arborgate School</t>
  </si>
  <si>
    <t xml:space="preserve"> Collège Lorette Collegiate</t>
  </si>
  <si>
    <t xml:space="preserve"> Collège Saint-Norbert Collegiate</t>
  </si>
  <si>
    <t xml:space="preserve"> Dawson Trail School</t>
  </si>
  <si>
    <t xml:space="preserve"> École Île-Des-Chênes School</t>
  </si>
  <si>
    <t xml:space="preserve"> École Lorette Immersion</t>
  </si>
  <si>
    <t xml:space="preserve"> École Sainte-Anne Immersion</t>
  </si>
  <si>
    <t xml:space="preserve"> École Saint-Norbert Immersion</t>
  </si>
  <si>
    <t xml:space="preserve"> École St. Adolphe School</t>
  </si>
  <si>
    <t>Saint-Adolphe</t>
  </si>
  <si>
    <t xml:space="preserve"> La Barriere Crossings School</t>
  </si>
  <si>
    <t xml:space="preserve"> La Salle School</t>
  </si>
  <si>
    <t>La Salle</t>
  </si>
  <si>
    <t xml:space="preserve"> Parc La Salle School</t>
  </si>
  <si>
    <t xml:space="preserve"> Richer School</t>
  </si>
  <si>
    <t>Richer</t>
  </si>
  <si>
    <t xml:space="preserve"> Ste. Anne Collegiate</t>
  </si>
  <si>
    <t xml:space="preserve"> Ste. Anne Elementary School</t>
  </si>
  <si>
    <t xml:space="preserve"> DIVISION SCOLAIRE DE SEVEN OAKS</t>
  </si>
  <si>
    <t xml:space="preserve"> Amber Trails Community School</t>
  </si>
  <si>
    <t xml:space="preserve"> Arthur E. Wright Community School</t>
  </si>
  <si>
    <t xml:space="preserve"> Collège Garden City Collegiate</t>
  </si>
  <si>
    <t xml:space="preserve"> Collicutt School</t>
  </si>
  <si>
    <t xml:space="preserve"> École Belmont</t>
  </si>
  <si>
    <t xml:space="preserve"> École Constable Edward Finney School</t>
  </si>
  <si>
    <t xml:space="preserve"> École Leila North Community School</t>
  </si>
  <si>
    <t xml:space="preserve"> École Riviere Rouge</t>
  </si>
  <si>
    <t xml:space="preserve"> École Seven Oaks Middle School</t>
  </si>
  <si>
    <t xml:space="preserve"> École Templeton</t>
  </si>
  <si>
    <t xml:space="preserve"> Edmund Partridge Community School</t>
  </si>
  <si>
    <t xml:space="preserve"> Elwick Community School</t>
  </si>
  <si>
    <t xml:space="preserve"> Forest Park School</t>
  </si>
  <si>
    <t xml:space="preserve"> Governor Semple School</t>
  </si>
  <si>
    <t xml:space="preserve"> H. C. Avery Middle School</t>
  </si>
  <si>
    <t xml:space="preserve"> James Nisbet Community School</t>
  </si>
  <si>
    <t xml:space="preserve"> Maples Collegiate</t>
  </si>
  <si>
    <t xml:space="preserve"> Maples Met School</t>
  </si>
  <si>
    <t xml:space="preserve"> Margaret Park School</t>
  </si>
  <si>
    <t xml:space="preserve"> MET School</t>
  </si>
  <si>
    <t xml:space="preserve"> O. V. Jewitt Elementary</t>
  </si>
  <si>
    <t xml:space="preserve"> Riverbend Community School</t>
  </si>
  <si>
    <t xml:space="preserve"> Shkola R.F. Morrison School</t>
  </si>
  <si>
    <t xml:space="preserve"> Victory School</t>
  </si>
  <si>
    <t xml:space="preserve"> West Kildonan Collegiate</t>
  </si>
  <si>
    <t xml:space="preserve"> West St. Paul School</t>
  </si>
  <si>
    <t>West St. Paul</t>
  </si>
  <si>
    <t>26 ÉCOLES</t>
  </si>
  <si>
    <t xml:space="preserve"> DIVISION SCOLAIRE SOUTHWEST HORIZON</t>
  </si>
  <si>
    <t xml:space="preserve"> Deloraine School</t>
  </si>
  <si>
    <t>Deloraine</t>
  </si>
  <si>
    <t xml:space="preserve"> Green Acres Colony School</t>
  </si>
  <si>
    <t>Wawanesa ¹</t>
  </si>
  <si>
    <t xml:space="preserve"> Hartney School</t>
  </si>
  <si>
    <t>Hartney</t>
  </si>
  <si>
    <t xml:space="preserve"> Maple Grove Colony School</t>
  </si>
  <si>
    <t>Lauder ¹</t>
  </si>
  <si>
    <t xml:space="preserve"> Melita School</t>
  </si>
  <si>
    <t>Melita</t>
  </si>
  <si>
    <t xml:space="preserve"> Nature Valley Colony School</t>
  </si>
  <si>
    <t xml:space="preserve"> Newdale Colony School</t>
  </si>
  <si>
    <t>Souris ¹</t>
  </si>
  <si>
    <t xml:space="preserve"> Oakland School</t>
  </si>
  <si>
    <t>Carroll ¹</t>
  </si>
  <si>
    <t xml:space="preserve"> Pierson School</t>
  </si>
  <si>
    <t>Pierson</t>
  </si>
  <si>
    <t xml:space="preserve"> Souris School</t>
  </si>
  <si>
    <t>Souris</t>
  </si>
  <si>
    <t xml:space="preserve"> Waskada School</t>
  </si>
  <si>
    <t>Waskada</t>
  </si>
  <si>
    <t xml:space="preserve"> Wawanesa School</t>
  </si>
  <si>
    <t>Wawanesa</t>
  </si>
  <si>
    <t>12 ÉCOLES</t>
  </si>
  <si>
    <t xml:space="preserve"> DIVISION SCOLAIRE DE ST. JAMES–ASSINIBOIA</t>
  </si>
  <si>
    <t xml:space="preserve"> Athlone School</t>
  </si>
  <si>
    <t xml:space="preserve"> Brooklands School</t>
  </si>
  <si>
    <t xml:space="preserve"> Bruce Middle School</t>
  </si>
  <si>
    <t xml:space="preserve"> Buchanan School</t>
  </si>
  <si>
    <t xml:space="preserve"> Collège Sturgeon Heights Collegiate</t>
  </si>
  <si>
    <t xml:space="preserve"> Crestview School</t>
  </si>
  <si>
    <t xml:space="preserve"> École Assiniboine</t>
  </si>
  <si>
    <t xml:space="preserve"> École Bannatyne</t>
  </si>
  <si>
    <t xml:space="preserve"> École Ness</t>
  </si>
  <si>
    <t xml:space="preserve"> École Robert-Browning</t>
  </si>
  <si>
    <t xml:space="preserve"> École Voyageur</t>
  </si>
  <si>
    <t xml:space="preserve"> George Waters Middle School</t>
  </si>
  <si>
    <t xml:space="preserve"> Golden Gate Middle School</t>
  </si>
  <si>
    <t xml:space="preserve"> Hedges Middle School</t>
  </si>
  <si>
    <t xml:space="preserve"> Heritage School</t>
  </si>
  <si>
    <t xml:space="preserve"> Jameswood Alternative School</t>
  </si>
  <si>
    <t xml:space="preserve"> John Taylor Collegiate</t>
  </si>
  <si>
    <t xml:space="preserve"> Lakewood School</t>
  </si>
  <si>
    <t xml:space="preserve"> Lincoln Middle School</t>
  </si>
  <si>
    <t xml:space="preserve"> Linwood School</t>
  </si>
  <si>
    <t xml:space="preserve"> Phoenix School</t>
  </si>
  <si>
    <t>Headingley</t>
  </si>
  <si>
    <t xml:space="preserve"> Sansome School</t>
  </si>
  <si>
    <t xml:space="preserve"> St. James Collegiate</t>
  </si>
  <si>
    <t xml:space="preserve"> Stevenson School</t>
  </si>
  <si>
    <t xml:space="preserve"> Strathmillan School</t>
  </si>
  <si>
    <t xml:space="preserve"> Westwood Collegiate</t>
  </si>
  <si>
    <t xml:space="preserve"> DIVISION SCOLAIRE SUNRISE</t>
  </si>
  <si>
    <t xml:space="preserve"> Anola School</t>
  </si>
  <si>
    <t>Anola</t>
  </si>
  <si>
    <t>Lac-du-Bonnet</t>
  </si>
  <si>
    <t xml:space="preserve"> École Beauséjour Early Years</t>
  </si>
  <si>
    <t>Beauséjour</t>
  </si>
  <si>
    <t xml:space="preserve"> École Dugald School</t>
  </si>
  <si>
    <t>Dugald</t>
  </si>
  <si>
    <t xml:space="preserve"> École Edward-Schreyer School</t>
  </si>
  <si>
    <t xml:space="preserve"> École Powerview School</t>
  </si>
  <si>
    <t>Powerview</t>
  </si>
  <si>
    <t xml:space="preserve"> Gillis School</t>
  </si>
  <si>
    <t>Tyndall</t>
  </si>
  <si>
    <t xml:space="preserve"> Grafton School</t>
  </si>
  <si>
    <t>Anola ¹</t>
  </si>
  <si>
    <t xml:space="preserve"> Gross Colony School</t>
  </si>
  <si>
    <t>River Hills ¹</t>
  </si>
  <si>
    <t xml:space="preserve"> Hazelridge School</t>
  </si>
  <si>
    <t>Cooks Creek</t>
  </si>
  <si>
    <t xml:space="preserve"> Heartland Colony School</t>
  </si>
  <si>
    <t>Beauséjour ¹</t>
  </si>
  <si>
    <t xml:space="preserve"> Hofer School</t>
  </si>
  <si>
    <t xml:space="preserve"> Lac Du Bonnet Senior</t>
  </si>
  <si>
    <t xml:space="preserve"> Oak Bank Elementary</t>
  </si>
  <si>
    <t>Oakbank</t>
  </si>
  <si>
    <t xml:space="preserve"> Richland School</t>
  </si>
  <si>
    <t xml:space="preserve"> Springfield Collegiate</t>
  </si>
  <si>
    <t xml:space="preserve"> Springfield Middle School</t>
  </si>
  <si>
    <t xml:space="preserve"> Springwell School</t>
  </si>
  <si>
    <t>Lac-du-Bonnet ¹</t>
  </si>
  <si>
    <t xml:space="preserve"> Whitemouth School</t>
  </si>
  <si>
    <t>Whitemouth</t>
  </si>
  <si>
    <t>19 ÉCOLES</t>
  </si>
  <si>
    <t xml:space="preserve"> DIVISION SCOLAIRE DE SWAN VALLEY</t>
  </si>
  <si>
    <t xml:space="preserve"> Benito School</t>
  </si>
  <si>
    <t>Benito</t>
  </si>
  <si>
    <t xml:space="preserve"> Bowsman School</t>
  </si>
  <si>
    <t>Bowsman</t>
  </si>
  <si>
    <t xml:space="preserve"> École Swan River South School</t>
  </si>
  <si>
    <t>Swan River</t>
  </si>
  <si>
    <t xml:space="preserve"> Heyes Elementary</t>
  </si>
  <si>
    <t xml:space="preserve"> Minitonas School</t>
  </si>
  <si>
    <t>Minitonas</t>
  </si>
  <si>
    <t xml:space="preserve"> Swan Valley Regional Secondary School</t>
  </si>
  <si>
    <t xml:space="preserve"> Taylor Elementary</t>
  </si>
  <si>
    <t xml:space="preserve"> DIVISION SCOLAIRE DE TURTLE MOUNTAIN</t>
  </si>
  <si>
    <t xml:space="preserve"> Boissevain School</t>
  </si>
  <si>
    <t>Boissevain</t>
  </si>
  <si>
    <t xml:space="preserve"> Can Am Colony School</t>
  </si>
  <si>
    <t>Margaret ¹</t>
  </si>
  <si>
    <t xml:space="preserve"> Holmfield Colony School</t>
  </si>
  <si>
    <t>Killarney ¹</t>
  </si>
  <si>
    <t xml:space="preserve"> Killarney School</t>
  </si>
  <si>
    <t>Killarney</t>
  </si>
  <si>
    <t xml:space="preserve"> Mayfair Colony School</t>
  </si>
  <si>
    <t xml:space="preserve"> Minto School</t>
  </si>
  <si>
    <t>Minto</t>
  </si>
  <si>
    <t xml:space="preserve"> Wellwood School</t>
  </si>
  <si>
    <t xml:space="preserve"> DIVISION SCOLAIRE DE TURTLE RIVER</t>
  </si>
  <si>
    <t xml:space="preserve"> Alonsa School</t>
  </si>
  <si>
    <t>Alonsa</t>
  </si>
  <si>
    <t xml:space="preserve"> École Laurier</t>
  </si>
  <si>
    <t xml:space="preserve"> Glenella School</t>
  </si>
  <si>
    <t>Glenella</t>
  </si>
  <si>
    <t xml:space="preserve"> Grass River School</t>
  </si>
  <si>
    <t>Glenella ¹</t>
  </si>
  <si>
    <t xml:space="preserve"> McCreary School</t>
  </si>
  <si>
    <t>McCreary</t>
  </si>
  <si>
    <t xml:space="preserve"> Parkview School</t>
  </si>
  <si>
    <t>Mont-Riding ¹</t>
  </si>
  <si>
    <t xml:space="preserve"> Ste. Rose School</t>
  </si>
  <si>
    <t>Sainte-Rose-du-Lac</t>
  </si>
  <si>
    <t xml:space="preserve"> DIVISION SCOLAIRE WESTERN</t>
  </si>
  <si>
    <t xml:space="preserve"> École Discovery Trails</t>
  </si>
  <si>
    <t>Morden</t>
  </si>
  <si>
    <t xml:space="preserve"> École Morden Middle School</t>
  </si>
  <si>
    <t xml:space="preserve"> Maple Leaf Elementary School</t>
  </si>
  <si>
    <t xml:space="preserve"> Minnewasta School</t>
  </si>
  <si>
    <t xml:space="preserve"> Morden Collegiate</t>
  </si>
  <si>
    <t xml:space="preserve"> DIVISION SCOLAIRE DE WINNIPEG</t>
  </si>
  <si>
    <t xml:space="preserve"> Andrew Mynarski V.C. School</t>
  </si>
  <si>
    <t xml:space="preserve"> Argyle Alternative High School</t>
  </si>
  <si>
    <t xml:space="preserve"> Brock-Corydon School</t>
  </si>
  <si>
    <t xml:space="preserve"> Carpathia School</t>
  </si>
  <si>
    <t xml:space="preserve"> Champlain School</t>
  </si>
  <si>
    <t xml:space="preserve"> Children of the Earth High School</t>
  </si>
  <si>
    <t xml:space="preserve"> Churchill High School</t>
  </si>
  <si>
    <t xml:space="preserve"> Clifton School</t>
  </si>
  <si>
    <t xml:space="preserve"> Daniel Mcintyre Collegiate Institute</t>
  </si>
  <si>
    <t xml:space="preserve"> David Livingstone School</t>
  </si>
  <si>
    <t xml:space="preserve"> Dufferin School</t>
  </si>
  <si>
    <t xml:space="preserve"> Earl Grey School</t>
  </si>
  <si>
    <t xml:space="preserve"> École La Vérendrye</t>
  </si>
  <si>
    <t xml:space="preserve"> École Lansdowne</t>
  </si>
  <si>
    <t xml:space="preserve"> École Sacré-Cœur</t>
  </si>
  <si>
    <t xml:space="preserve"> École secondaire Kelvin High School</t>
  </si>
  <si>
    <t xml:space="preserve"> École Sir William Osler</t>
  </si>
  <si>
    <t xml:space="preserve"> École Secondaire Sisler High</t>
  </si>
  <si>
    <t xml:space="preserve"> École Waterford Springs School</t>
  </si>
  <si>
    <t xml:space="preserve"> Elmwood High</t>
  </si>
  <si>
    <t xml:space="preserve"> Faraday School</t>
  </si>
  <si>
    <t xml:space="preserve"> Fort Rouge School</t>
  </si>
  <si>
    <t xml:space="preserve"> Garden Grove School</t>
  </si>
  <si>
    <t xml:space="preserve"> General Wolfe School</t>
  </si>
  <si>
    <t xml:space="preserve"> George V School</t>
  </si>
  <si>
    <t xml:space="preserve"> Gladstone School</t>
  </si>
  <si>
    <t xml:space="preserve"> Glenelm School</t>
  </si>
  <si>
    <t xml:space="preserve"> Gordon Bell High School</t>
  </si>
  <si>
    <t xml:space="preserve"> Grant Park High School</t>
  </si>
  <si>
    <t xml:space="preserve"> Greenway School</t>
  </si>
  <si>
    <t xml:space="preserve"> Grosvenor School</t>
  </si>
  <si>
    <t xml:space="preserve"> Harrow School</t>
  </si>
  <si>
    <t xml:space="preserve"> Hugh John Macdonald School</t>
  </si>
  <si>
    <t xml:space="preserve"> Inkster School</t>
  </si>
  <si>
    <t xml:space="preserve"> Interdivisional Student Services</t>
  </si>
  <si>
    <t xml:space="preserve"> Isaac Brock School</t>
  </si>
  <si>
    <t xml:space="preserve"> Isaac Newton School</t>
  </si>
  <si>
    <t xml:space="preserve"> J. B. Mitchell School</t>
  </si>
  <si>
    <t xml:space="preserve"> John M. King School</t>
  </si>
  <si>
    <t xml:space="preserve"> Keewatin Prairie Community School</t>
  </si>
  <si>
    <t xml:space="preserve"> Kent Road School</t>
  </si>
  <si>
    <t xml:space="preserve"> King Edward Community School</t>
  </si>
  <si>
    <t xml:space="preserve"> Laura Secord School</t>
  </si>
  <si>
    <t xml:space="preserve"> Lord Nelson School</t>
  </si>
  <si>
    <t xml:space="preserve"> Lord Roberts Community School</t>
  </si>
  <si>
    <t xml:space="preserve"> Lord Selkirk School</t>
  </si>
  <si>
    <t xml:space="preserve"> Luxton School</t>
  </si>
  <si>
    <t xml:space="preserve"> Machray School</t>
  </si>
  <si>
    <t xml:space="preserve"> Meadows West School</t>
  </si>
  <si>
    <t xml:space="preserve"> Montcalm School</t>
  </si>
  <si>
    <t xml:space="preserve"> Montrose School</t>
  </si>
  <si>
    <t xml:space="preserve"> Mulvey School</t>
  </si>
  <si>
    <t xml:space="preserve"> Niji Mahkwa School</t>
  </si>
  <si>
    <t xml:space="preserve"> Norquay School</t>
  </si>
  <si>
    <t xml:space="preserve"> Pinkham School</t>
  </si>
  <si>
    <t xml:space="preserve"> Prairie Rose Elementary School</t>
  </si>
  <si>
    <t xml:space="preserve"> Principal Sparling School</t>
  </si>
  <si>
    <t xml:space="preserve"> Queenston School</t>
  </si>
  <si>
    <t xml:space="preserve"> R.B. Russell Vocational School</t>
  </si>
  <si>
    <t xml:space="preserve"> Ralph Brown School</t>
  </si>
  <si>
    <t xml:space="preserve"> River Elm School</t>
  </si>
  <si>
    <t xml:space="preserve"> River Heights School</t>
  </si>
  <si>
    <t xml:space="preserve"> Robert H. Smith School</t>
  </si>
  <si>
    <t xml:space="preserve"> Robertson School</t>
  </si>
  <si>
    <t xml:space="preserve"> Rockwood School</t>
  </si>
  <si>
    <t xml:space="preserve"> Sargent Park School</t>
  </si>
  <si>
    <t xml:space="preserve"> Shaughnessy Park School</t>
  </si>
  <si>
    <t xml:space="preserve"> Sister Macnamara School</t>
  </si>
  <si>
    <t xml:space="preserve"> St. John’s High School</t>
  </si>
  <si>
    <t xml:space="preserve"> Stanley Knowles School</t>
  </si>
  <si>
    <t xml:space="preserve"> Strathcona School</t>
  </si>
  <si>
    <t xml:space="preserve"> Tech-Vocational High School</t>
  </si>
  <si>
    <t xml:space="preserve"> Tyndall Park Community School</t>
  </si>
  <si>
    <t xml:space="preserve"> Victoria-Albert School</t>
  </si>
  <si>
    <t xml:space="preserve"> Wellington School</t>
  </si>
  <si>
    <t xml:space="preserve"> Weston School</t>
  </si>
  <si>
    <t xml:space="preserve"> William Whyte School</t>
  </si>
  <si>
    <t xml:space="preserve"> Winnipeg Adult Education Centre</t>
  </si>
  <si>
    <t xml:space="preserve"> Wolseley School</t>
  </si>
  <si>
    <t>80 ÉCOLES</t>
  </si>
  <si>
    <t xml:space="preserve"> DISTRICT SCOLAIRE AYANT UN FINANCEMENT PARTICULIER DE WHITESHELL</t>
  </si>
  <si>
    <t xml:space="preserve"> F. W. Gilbert School</t>
  </si>
  <si>
    <t>Pinawa</t>
  </si>
  <si>
    <t xml:space="preserve"> Pinawa Secondary School</t>
  </si>
  <si>
    <t>2 ÉCOLES</t>
  </si>
  <si>
    <t>INSCRIPTIONS DES ÉCOLES INDÉPENDANTES SUBVENTIONNÉES</t>
  </si>
  <si>
    <t>Académie islamique du Manitoba</t>
  </si>
  <si>
    <t>Alhijra Islamic School</t>
  </si>
  <si>
    <t>Austin Christian Academy</t>
  </si>
  <si>
    <t>Avicenna Academy</t>
  </si>
  <si>
    <t>Balmoral Hall School</t>
  </si>
  <si>
    <t>Beautiful Savior Lutheran School</t>
  </si>
  <si>
    <t>Calvin Christian School</t>
  </si>
  <si>
    <t>Canasia School</t>
  </si>
  <si>
    <t>Cartwright Community Independent Sch.</t>
  </si>
  <si>
    <t>Children’s House</t>
  </si>
  <si>
    <t>Christ The King School</t>
  </si>
  <si>
    <t>Christian Heritage School</t>
  </si>
  <si>
    <t>Community Bible Fellowship Christian</t>
  </si>
  <si>
    <t>Dasmesh School</t>
  </si>
  <si>
    <t>Dufferin Christian School</t>
  </si>
  <si>
    <t>Faith Academy</t>
  </si>
  <si>
    <t>Freedom International School</t>
  </si>
  <si>
    <t>Gonzaga Middle School</t>
  </si>
  <si>
    <t>Gray Academy of Jewish Education</t>
  </si>
  <si>
    <t>Green Acres Colony High School</t>
  </si>
  <si>
    <t>H. B. Community School</t>
  </si>
  <si>
    <t>McGregor ¹</t>
  </si>
  <si>
    <t>Holy Cross School</t>
  </si>
  <si>
    <t>Holy Ghost School</t>
  </si>
  <si>
    <t>Hope Christian Academy Winnipeg Inc.</t>
  </si>
  <si>
    <t>Immaculate Heart Of Mary School</t>
  </si>
  <si>
    <t>Immanuel Christian School</t>
  </si>
  <si>
    <t>Iqra Islamic School</t>
  </si>
  <si>
    <t>Kola Community School</t>
  </si>
  <si>
    <t>Lakeside Christian School</t>
  </si>
  <si>
    <t>Linden Christian School</t>
  </si>
  <si>
    <t>Mennonite Brethren Collegiate Inst.</t>
  </si>
  <si>
    <t>Montessori Learning Centres (Riverview)</t>
  </si>
  <si>
    <t>Morweena Christian School</t>
  </si>
  <si>
    <t>Northern Shield Academy</t>
  </si>
  <si>
    <t>Nova Montessori</t>
  </si>
  <si>
    <t>Odanah Colony School</t>
  </si>
  <si>
    <t>Oholei Torah School</t>
  </si>
  <si>
    <t>Our Lady of Victory School</t>
  </si>
  <si>
    <t>Pine Creek School</t>
  </si>
  <si>
    <t>Poplar Point Colony School</t>
  </si>
  <si>
    <t>Prairie Central Adventist Academy</t>
  </si>
  <si>
    <t>Prairie Crossroads School</t>
  </si>
  <si>
    <t>Shawenim Abinoojii School</t>
  </si>
  <si>
    <t>Silverwinds School</t>
  </si>
  <si>
    <t>Sperling ¹</t>
  </si>
  <si>
    <t>Springs Christian Academy</t>
  </si>
  <si>
    <t>St. Alphonsus School</t>
  </si>
  <si>
    <t>St. Boniface Diocesan High School</t>
  </si>
  <si>
    <t>St. Charles Interparochial School</t>
  </si>
  <si>
    <t>St. Edward’s School</t>
  </si>
  <si>
    <t>St. Emile School</t>
  </si>
  <si>
    <t>St. Gerard School</t>
  </si>
  <si>
    <t>St. Ignatius School</t>
  </si>
  <si>
    <t>St. John Brebeuf School</t>
  </si>
  <si>
    <t>St. John’s-Ravenscourt School</t>
  </si>
  <si>
    <t>St. Joseph The Worker School</t>
  </si>
  <si>
    <t>St. Mary’s Academy</t>
  </si>
  <si>
    <t>St. Maurice School</t>
  </si>
  <si>
    <t>St. Paul’s High School</t>
  </si>
  <si>
    <t>Steinbach Christian School</t>
  </si>
  <si>
    <t>The King’s School</t>
  </si>
  <si>
    <t>The Laureate Academy</t>
  </si>
  <si>
    <t>University of Winnipeg Collegiate</t>
  </si>
  <si>
    <t>Western Canada Hockey Academy</t>
  </si>
  <si>
    <t>Westgate Mennonite Collegiate</t>
  </si>
  <si>
    <t>Westpark School</t>
  </si>
  <si>
    <t>Wingham HB School</t>
  </si>
  <si>
    <t>Elm Creek ¹</t>
  </si>
  <si>
    <t>Winnipeg Mennonite School</t>
  </si>
  <si>
    <t>Winnipeg South Academy</t>
  </si>
  <si>
    <t>71 ÉCOLES</t>
  </si>
  <si>
    <t xml:space="preserve">INSCRPTIONS DES ÉCOLES INDÉPENDANTES NON SUBVENTIONNÉES </t>
  </si>
  <si>
    <t>Airport Colony School</t>
  </si>
  <si>
    <t>Aspenheim Colony School</t>
  </si>
  <si>
    <t>Bagot ¹</t>
  </si>
  <si>
    <t>Assiniboine Valley Christian School</t>
  </si>
  <si>
    <t>Borderview Christian Day School</t>
  </si>
  <si>
    <t>Stuartburn</t>
  </si>
  <si>
    <t>Casa Montessori And Orff School</t>
  </si>
  <si>
    <t>CGF Mitchell Academy</t>
  </si>
  <si>
    <t>Christ Full Gospel Academy</t>
  </si>
  <si>
    <t>Church of God Academy</t>
  </si>
  <si>
    <t>City Light Christian School</t>
  </si>
  <si>
    <t>Clearview Colony School</t>
  </si>
  <si>
    <t>Concord Christian Academy</t>
  </si>
  <si>
    <t>Stony Mountain ¹</t>
  </si>
  <si>
    <t>Country View School</t>
  </si>
  <si>
    <t>Crystal Creek School</t>
  </si>
  <si>
    <t>Edrans Christian School</t>
  </si>
  <si>
    <t>Education For Life (EFL) Academy</t>
  </si>
  <si>
    <t>Glendale School</t>
  </si>
  <si>
    <t>Justice ¹</t>
  </si>
  <si>
    <t>GMBC School</t>
  </si>
  <si>
    <t>Grace Valley Mennonite Academy</t>
  </si>
  <si>
    <t>Greenland School</t>
  </si>
  <si>
    <t>Horndean Christian Day School</t>
  </si>
  <si>
    <t>Horndean</t>
  </si>
  <si>
    <t>Hosanna Christian School</t>
  </si>
  <si>
    <t>Huron Colony School</t>
  </si>
  <si>
    <t>Interlake Mennonite Fellowship School</t>
  </si>
  <si>
    <t>Lake Centre Mennonite Fellowship Sch.</t>
  </si>
  <si>
    <t>Lightfield Mennonite School</t>
  </si>
  <si>
    <t>Lighthouse Christian School</t>
  </si>
  <si>
    <t>Little Creek School</t>
  </si>
  <si>
    <t>Marquette ¹</t>
  </si>
  <si>
    <t>Living Hope School</t>
  </si>
  <si>
    <t>Maxwell Colony School</t>
  </si>
  <si>
    <t>Cartier ¹</t>
  </si>
  <si>
    <t>Mennonite Christian Academy Inc.</t>
  </si>
  <si>
    <t>Milltown Academy</t>
  </si>
  <si>
    <t>Morning Glory School</t>
  </si>
  <si>
    <t>Mountain Side Christian School</t>
  </si>
  <si>
    <r>
      <rPr>
        <vertAlign val="superscript"/>
        <sz val="10"/>
        <rFont val="Arial"/>
        <family val="2"/>
      </rPr>
      <t>1</t>
    </r>
    <r>
      <rPr>
        <sz val="10"/>
        <color rgb="FF000000"/>
        <rFont val="Arial"/>
        <family val="2"/>
      </rPr>
      <t xml:space="preserve"> La collectivité ou l’emplacement de l’école huttérite correspond à son adresse postale.</t>
    </r>
  </si>
  <si>
    <t>Neuenberg Mennonite School</t>
  </si>
  <si>
    <t>New Life Fellowship School</t>
  </si>
  <si>
    <t>Hochfeld</t>
  </si>
  <si>
    <t>Obadiah Christian School</t>
  </si>
  <si>
    <t>Giroux</t>
  </si>
  <si>
    <t>Old Colony Mennonite School</t>
  </si>
  <si>
    <t>Stanley ¹</t>
  </si>
  <si>
    <t>Paradise Montessori School</t>
  </si>
  <si>
    <t>Parkland Christian School</t>
  </si>
  <si>
    <t>Pine Creek Christian Day School</t>
  </si>
  <si>
    <t>Pine River Country School</t>
  </si>
  <si>
    <t>Pine River</t>
  </si>
  <si>
    <t>Poplar Grove School</t>
  </si>
  <si>
    <t>Prairie Mennonite School</t>
  </si>
  <si>
    <t>Prairie View Parochial School</t>
  </si>
  <si>
    <t>Prairie View School</t>
  </si>
  <si>
    <t>Riverdale School</t>
  </si>
  <si>
    <t>Kenville</t>
  </si>
  <si>
    <t>Riverside Colony School</t>
  </si>
  <si>
    <t>Arden ¹</t>
  </si>
  <si>
    <t>Riverside School</t>
  </si>
  <si>
    <t>Elma</t>
  </si>
  <si>
    <t>Rock Lake School</t>
  </si>
  <si>
    <t>Shady Oak Christian School</t>
  </si>
  <si>
    <t>Birnie</t>
  </si>
  <si>
    <t>Sommerfeld Colony School</t>
  </si>
  <si>
    <t>High Bluff ¹</t>
  </si>
  <si>
    <t>Souris River Colony School</t>
  </si>
  <si>
    <t>Elgin ¹</t>
  </si>
  <si>
    <t>Starlite Colony School</t>
  </si>
  <si>
    <t>Stony Creek School</t>
  </si>
  <si>
    <t>Cromer</t>
  </si>
  <si>
    <t>Sunflower Valley Christian School</t>
  </si>
  <si>
    <t>Twelve Tribes Community Training Program</t>
  </si>
  <si>
    <t>Twin Rivers Country School</t>
  </si>
  <si>
    <t>Valley Mennonite Academy</t>
  </si>
  <si>
    <t>Chortitz</t>
  </si>
  <si>
    <t>Victory Christian School</t>
  </si>
  <si>
    <t>Sarto</t>
  </si>
  <si>
    <t>Wild Rose School</t>
  </si>
  <si>
    <t>Willow Grove School</t>
  </si>
  <si>
    <t>Winnipeg Montessori School Inc.</t>
  </si>
  <si>
    <t>67 ÉCOLES</t>
  </si>
  <si>
    <r>
      <t xml:space="preserve">1 </t>
    </r>
    <r>
      <rPr>
        <sz val="10"/>
        <color indexed="8"/>
        <rFont val="Arial"/>
        <family val="2"/>
      </rPr>
      <t xml:space="preserve">Includes 9 First Nations Schools with educational agreements respecting the provision of educational services by a public school divison to students attending First Nations schools; 8 schools with Frontier School Division (see page 13) and 1 school with Park West School Divsion (see page 19). </t>
    </r>
  </si>
  <si>
    <r>
      <t xml:space="preserve">   Special Revenue District Summary </t>
    </r>
    <r>
      <rPr>
        <b/>
        <sz val="11"/>
        <rFont val="Arial"/>
        <family val="2"/>
      </rPr>
      <t>………………………..……….....</t>
    </r>
  </si>
  <si>
    <t>7</t>
  </si>
  <si>
    <t>BE</t>
  </si>
  <si>
    <t>GA</t>
  </si>
  <si>
    <t>SPECIAL REVENUE DISTRICT ENROLMENT SUMMARY</t>
  </si>
  <si>
    <t>Total</t>
  </si>
  <si>
    <t xml:space="preserve"> SCHOOL DISTRICT</t>
  </si>
  <si>
    <t>Schools</t>
  </si>
  <si>
    <t>SE</t>
  </si>
  <si>
    <t>N</t>
  </si>
  <si>
    <t>K</t>
  </si>
  <si>
    <t>TOTAL</t>
  </si>
  <si>
    <t xml:space="preserve"> TOTAL</t>
  </si>
  <si>
    <t>L’école St. Aidan’s Christian School s’appelle maintenant
Hope Christian Academy Winnipeg Inc.</t>
  </si>
  <si>
    <r>
      <t>AU 1</t>
    </r>
    <r>
      <rPr>
        <b/>
        <vertAlign val="superscript"/>
        <sz val="18"/>
        <rFont val="Arial"/>
        <family val="2"/>
      </rPr>
      <t>ER</t>
    </r>
    <r>
      <rPr>
        <b/>
        <sz val="18"/>
        <rFont val="Arial"/>
        <family val="2"/>
      </rPr>
      <t> OCTOBRE 2025</t>
    </r>
  </si>
  <si>
    <r>
      <t xml:space="preserve">La Direction du financement de l’éducation du ministère de l’Éducation et de l’Apprentissage de la petite enfance a procédé à la compilation des données du </t>
    </r>
    <r>
      <rPr>
        <i/>
        <sz val="11"/>
        <rFont val="Arial"/>
        <family val="2"/>
      </rPr>
      <t>Rapport des inscriptions scolaires au 1</t>
    </r>
    <r>
      <rPr>
        <i/>
        <vertAlign val="superscript"/>
        <sz val="11"/>
        <rFont val="Arial"/>
        <family val="2"/>
      </rPr>
      <t>er</t>
    </r>
    <r>
      <rPr>
        <i/>
        <sz val="11"/>
        <rFont val="Arial"/>
        <family val="2"/>
      </rPr>
      <t> octobre 2025</t>
    </r>
    <r>
      <rPr>
        <sz val="11"/>
        <rFont val="Arial"/>
        <family val="2"/>
      </rPr>
      <t xml:space="preserve"> pour l’année scolaire 2025-2026. Les statistiques publiées dans le présent rapport sont fondées sur les données que nous font parvenir, tous les ans, les écoles publiques, les écoles indépendantes et les participants des programmes d’enseignement à domicile de la province du Manitoba. </t>
    </r>
  </si>
  <si>
    <t>Deux écoles ne sont plus administrées en vertu 
d’un accord en matière d’éducation avec les divisions scolaires :</t>
  </si>
  <si>
    <t>d’écoles</t>
  </si>
  <si>
    <t>TOTAL – ÉCOLES PUBLIQUES ET DES PREMIÈRES NATIONS ADMINISTRÉES PAR UNE DIVISION SCOLAIRE</t>
  </si>
  <si>
    <r>
      <t>ÉCOLES DES PREMIÈRES NATIONS ADMINISTRÉES PAR UNE DIVISION SCOLAIRE </t>
    </r>
    <r>
      <rPr>
        <b/>
        <vertAlign val="superscript"/>
        <sz val="11"/>
        <color rgb="FF000000"/>
        <rFont val="Arial"/>
        <family val="2"/>
      </rPr>
      <t>1</t>
    </r>
  </si>
  <si>
    <t>DISTRICT SCOLAIRE AYANT UN
FINANCEMENT PARTICULIER</t>
  </si>
  <si>
    <t>TOTAL – ÉCOLES PUBLIQUES, INDÉPENDANTES ET DES PREMIÈRES NATIONS ADMINISTRÉES PAR UNE DIVISION SCOLAIRE</t>
  </si>
  <si>
    <t>ÉCOLES</t>
  </si>
  <si>
    <t>ÉCOLES PUBLIQUES</t>
  </si>
  <si>
    <t>DIVISIONS SCOLAIRES</t>
  </si>
  <si>
    <t>TOTAL – ÉCOLES PUBLIQUES</t>
  </si>
  <si>
    <t>ÉCOLES INDÉPENDANTES</t>
  </si>
  <si>
    <t>ÉCOLES SUBVENTIONNÉES</t>
  </si>
  <si>
    <r>
      <t xml:space="preserve">ÉCOLES NON SUBVENTIONNÉES </t>
    </r>
    <r>
      <rPr>
        <vertAlign val="superscript"/>
        <sz val="11"/>
        <color rgb="FF000000"/>
        <rFont val="Arial"/>
        <family val="2"/>
      </rPr>
      <t xml:space="preserve"> </t>
    </r>
  </si>
  <si>
    <t>TOTAL – ÉCOLES INDÉPENDANTES</t>
  </si>
  <si>
    <t xml:space="preserve">ENSEIGNEMENT À DOMICILE </t>
  </si>
  <si>
    <t>TOTAL PROVINCIAL</t>
  </si>
  <si>
    <r>
      <rPr>
        <sz val="10"/>
        <rFont val="Arial"/>
        <family val="2"/>
      </rPr>
      <t>Classes d’enseignement à l’enfance
en difficulté</t>
    </r>
    <r>
      <rPr>
        <sz val="10"/>
        <color theme="1"/>
        <rFont val="Arial"/>
        <family val="2"/>
      </rPr>
      <t> </t>
    </r>
    <r>
      <rPr>
        <vertAlign val="superscript"/>
        <sz val="10"/>
        <color indexed="8"/>
        <rFont val="Arial"/>
        <family val="2"/>
      </rPr>
      <t>1</t>
    </r>
  </si>
  <si>
    <t>Année d’études</t>
  </si>
  <si>
    <t>Prématernelle</t>
  </si>
  <si>
    <t>Maternelle</t>
  </si>
  <si>
    <r>
      <t>Primaire (1</t>
    </r>
    <r>
      <rPr>
        <vertAlign val="superscript"/>
        <sz val="10"/>
        <rFont val="Arial"/>
        <family val="2"/>
      </rPr>
      <t>re</t>
    </r>
    <r>
      <rPr>
        <sz val="10"/>
        <rFont val="Arial"/>
        <family val="2"/>
      </rPr>
      <t> à la 4</t>
    </r>
    <r>
      <rPr>
        <vertAlign val="superscript"/>
        <sz val="10"/>
        <rFont val="Arial"/>
        <family val="2"/>
      </rPr>
      <t>e</t>
    </r>
    <r>
      <rPr>
        <sz val="10"/>
        <rFont val="Arial"/>
        <family val="2"/>
      </rPr>
      <t> année)</t>
    </r>
  </si>
  <si>
    <r>
      <t>Intermédiaire (5</t>
    </r>
    <r>
      <rPr>
        <vertAlign val="superscript"/>
        <sz val="10"/>
        <rFont val="Arial"/>
        <family val="2"/>
      </rPr>
      <t>e</t>
    </r>
    <r>
      <rPr>
        <sz val="10"/>
        <rFont val="Arial"/>
        <family val="2"/>
      </rPr>
      <t> à la 8</t>
    </r>
    <r>
      <rPr>
        <vertAlign val="superscript"/>
        <sz val="10"/>
        <rFont val="Arial"/>
        <family val="2"/>
      </rPr>
      <t>e</t>
    </r>
    <r>
      <rPr>
        <sz val="10"/>
        <rFont val="Arial"/>
        <family val="2"/>
      </rPr>
      <t> année)</t>
    </r>
  </si>
  <si>
    <r>
      <t>Secondaire (9</t>
    </r>
    <r>
      <rPr>
        <vertAlign val="superscript"/>
        <sz val="10"/>
        <rFont val="Arial"/>
        <family val="2"/>
      </rPr>
      <t>e</t>
    </r>
    <r>
      <rPr>
        <sz val="10"/>
        <rFont val="Arial"/>
        <family val="2"/>
      </rPr>
      <t> à la 12</t>
    </r>
    <r>
      <rPr>
        <vertAlign val="superscript"/>
        <sz val="10"/>
        <rFont val="Arial"/>
        <family val="2"/>
      </rPr>
      <t>e</t>
    </r>
    <r>
      <rPr>
        <sz val="10"/>
        <rFont val="Arial"/>
        <family val="2"/>
      </rPr>
      <t> année)</t>
    </r>
  </si>
  <si>
    <r>
      <t>1</t>
    </r>
    <r>
      <rPr>
        <sz val="9"/>
        <color indexed="8"/>
        <rFont val="Arial"/>
        <family val="2"/>
      </rPr>
      <t xml:space="preserve"> Élèves inscrits dans des classes distinctes à progrès continu.</t>
    </r>
  </si>
  <si>
    <t>Enf. en diff. – Élèves inscrits dans des classes distinctes à progrès continu</t>
  </si>
  <si>
    <r>
      <t>1</t>
    </r>
    <r>
      <rPr>
        <sz val="10"/>
        <color rgb="FF000000"/>
        <rFont val="Arial"/>
        <family val="2"/>
      </rPr>
      <t xml:space="preserve"> La collectivité/l’emplacement de l’école huttérite correspond à son adresse postale.</t>
    </r>
  </si>
  <si>
    <t>Les écoles publiques, les écoles indépendantes subventionnées et les écoles indépendantes non subventionnées sont tenues de communiquer les renseignements sur les inscriptions. Les inscriptions de la prématernelle concernent uniquement les élèves inscrits à des programmes de prématernelle offerts par une division scolaire ou une école indépendante.</t>
  </si>
  <si>
    <r>
      <t>Le rapport présente des relevés sommaires des inscriptions à l’échelle provinciale, divisionnaire et scolaire, en les ventilant par année d’études. Le nombre d’inscriptions correspond au total des élèves qui fréquentaient l’école au 1</t>
    </r>
    <r>
      <rPr>
        <vertAlign val="superscript"/>
        <sz val="11"/>
        <rFont val="Arial"/>
        <family val="2"/>
      </rPr>
      <t>er</t>
    </r>
    <r>
      <rPr>
        <sz val="11"/>
        <rFont val="Arial"/>
        <family val="2"/>
      </rPr>
      <t xml:space="preserve"> octobre 2025. Les statistiques qui figurent dans le présent rapport ne reflètent pas le nombre d’élèves admissibles à une aide provinciale. Vous trouverez des statistiques sur les élèves admissibles à une aide financière dans les rapports sur le système comptable FRAME. Vous pouvez consulter ces rapports en ligne à l’adresse : </t>
    </r>
    <r>
      <rPr>
        <u/>
        <sz val="11"/>
        <color rgb="FF000000"/>
        <rFont val="Arial"/>
        <family val="2"/>
      </rPr>
      <t>&lt;www.edu.gov.mb.ca/m12/frpub/stat/frame_rap_fin/syscompta.html&gt;</t>
    </r>
    <r>
      <rPr>
        <sz val="11"/>
        <color rgb="FF000000"/>
        <rFont val="Arial"/>
        <family val="2"/>
      </rPr>
      <t xml:space="preserve">. </t>
    </r>
    <r>
      <rPr>
        <sz val="11"/>
        <rFont val="Arial"/>
        <family val="2"/>
      </rPr>
      <t xml:space="preserve">Pour obtenir plus de renseignements sur les écoles, consultez le livret </t>
    </r>
    <r>
      <rPr>
        <i/>
        <sz val="11"/>
        <rFont val="Arial"/>
        <family val="2"/>
      </rPr>
      <t>Écoles du Manitoba</t>
    </r>
    <r>
      <rPr>
        <sz val="11"/>
        <rFont val="Arial"/>
        <family val="2"/>
      </rPr>
      <t xml:space="preserve"> à l’adresse :</t>
    </r>
    <r>
      <rPr>
        <sz val="11"/>
        <color indexed="8"/>
        <rFont val="Arial"/>
        <family val="2"/>
      </rPr>
      <t xml:space="preserve"> </t>
    </r>
    <r>
      <rPr>
        <u/>
        <sz val="11"/>
        <color indexed="8"/>
        <rFont val="Arial"/>
        <family val="2"/>
      </rPr>
      <t>&lt;www.edu.gov.mb.ca/m12/ecoles-mb/index.html&gt;</t>
    </r>
    <r>
      <rPr>
        <sz val="11"/>
        <color indexed="8"/>
        <rFont val="Arial"/>
        <family val="2"/>
      </rPr>
      <t>.</t>
    </r>
  </si>
  <si>
    <r>
      <t>Le total des inscriptions au 1</t>
    </r>
    <r>
      <rPr>
        <vertAlign val="superscript"/>
        <sz val="10"/>
        <color theme="1"/>
        <rFont val="Arial"/>
        <family val="2"/>
      </rPr>
      <t>er</t>
    </r>
    <r>
      <rPr>
        <sz val="10"/>
        <color theme="1"/>
        <rFont val="Arial"/>
        <family val="2"/>
      </rPr>
      <t> octobre 2025 au Manitoba était de 224 724 élèves, ce qui représente une augmentation de 364 élèves (0,2 %) par rapport au nombre total d’inscriptions au 29 septembre 2024. Le tableau qui figure ci-dessous présente les variations des inscriptions par année d’études.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</si>
</sst>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0.0%\)"/>
    <numFmt numFmtId="167" formatCode="[$-409]mmmm\ d\,\ yyyy;@"/>
    <numFmt numFmtId="168" formatCode="0_);\(0\)"/>
    <numFmt numFmtId="169" formatCode="#,##0;\(#,##0\)"/>
  </numFmts>
  <fonts count="69" x14ac:knownFonts="1">
    <font>
      <sz val="10"/>
      <name val="Arial"/>
    </font>
    <font>
      <sz val="9"/>
      <color theme="1"/>
      <name val="Arial"/>
      <family val="2"/>
    </font>
    <font>
      <sz val="10"/>
      <name val="Arial"/>
      <family val="2"/>
    </font>
    <font>
      <sz val="10"/>
      <name val="Arial Narrow"/>
      <family val="2"/>
    </font>
    <font>
      <b/>
      <sz val="11"/>
      <name val="Arial Narrow"/>
      <family val="2"/>
    </font>
    <font>
      <sz val="11"/>
      <name val="Arial"/>
      <family val="2"/>
    </font>
    <font>
      <sz val="10"/>
      <name val="Arial"/>
      <family val="2"/>
    </font>
    <font>
      <sz val="8"/>
      <name val="Arial"/>
      <family val="2"/>
    </font>
    <font>
      <u/>
      <sz val="10"/>
      <color indexed="12"/>
      <name val="Arial"/>
      <family val="2"/>
    </font>
    <font>
      <sz val="10"/>
      <name val="Arial Narrow"/>
      <family val="2"/>
    </font>
    <font>
      <b/>
      <u/>
      <sz val="11"/>
      <name val="Arial"/>
      <family val="2"/>
    </font>
    <font>
      <b/>
      <u/>
      <sz val="10"/>
      <name val="Arial"/>
      <family val="2"/>
    </font>
    <font>
      <b/>
      <sz val="9"/>
      <name val="Arial"/>
      <family val="2"/>
    </font>
    <font>
      <sz val="9"/>
      <name val="Arial"/>
      <family val="2"/>
    </font>
    <font>
      <b/>
      <sz val="10"/>
      <name val="Arial"/>
      <family val="2"/>
    </font>
    <font>
      <sz val="10"/>
      <color indexed="8"/>
      <name val="Arial"/>
      <family val="2"/>
    </font>
    <font>
      <sz val="11"/>
      <name val="Arial"/>
      <family val="2"/>
    </font>
    <font>
      <b/>
      <sz val="11"/>
      <name val="Arial"/>
      <family val="2"/>
    </font>
    <font>
      <u/>
      <sz val="11"/>
      <name val="Arial"/>
      <family val="2"/>
    </font>
    <font>
      <u/>
      <sz val="10"/>
      <name val="Arial"/>
      <family val="2"/>
    </font>
    <font>
      <sz val="10.5"/>
      <name val="Arial"/>
      <family val="2"/>
    </font>
    <font>
      <sz val="8"/>
      <name val="Arial Narrow"/>
      <family val="2"/>
    </font>
    <font>
      <i/>
      <sz val="8"/>
      <name val="Arial"/>
      <family val="2"/>
    </font>
    <font>
      <sz val="9"/>
      <color indexed="12"/>
      <name val="Arial"/>
      <family val="2"/>
    </font>
    <font>
      <b/>
      <u/>
      <sz val="9"/>
      <name val="Arial"/>
      <family val="2"/>
    </font>
    <font>
      <b/>
      <sz val="10.5"/>
      <name val="Arial"/>
      <family val="2"/>
    </font>
    <font>
      <sz val="9"/>
      <color indexed="8"/>
      <name val="Arial"/>
      <family val="2"/>
    </font>
    <font>
      <b/>
      <sz val="11"/>
      <color indexed="8"/>
      <name val="Arial"/>
      <family val="2"/>
    </font>
    <font>
      <sz val="11"/>
      <color indexed="8"/>
      <name val="Arial"/>
      <family val="2"/>
    </font>
    <font>
      <sz val="12"/>
      <name val="Arial"/>
      <family val="2"/>
    </font>
    <font>
      <vertAlign val="superscript"/>
      <sz val="11"/>
      <name val="Arial"/>
      <family val="2"/>
    </font>
    <font>
      <b/>
      <sz val="18"/>
      <name val="Arial"/>
      <family val="2"/>
    </font>
    <font>
      <vertAlign val="superscript"/>
      <sz val="10"/>
      <name val="Arial"/>
      <family val="2"/>
    </font>
    <font>
      <sz val="14"/>
      <name val="Arial"/>
      <family val="2"/>
    </font>
    <font>
      <b/>
      <sz val="20"/>
      <name val="Arial"/>
      <family val="2"/>
    </font>
    <font>
      <i/>
      <sz val="10"/>
      <name val="Arial"/>
      <family val="2"/>
    </font>
    <font>
      <u/>
      <sz val="9"/>
      <color indexed="12"/>
      <name val="Arial"/>
      <family val="2"/>
    </font>
    <font>
      <vertAlign val="superscript"/>
      <sz val="10"/>
      <color indexed="8"/>
      <name val="Arial"/>
      <family val="2"/>
    </font>
    <font>
      <b/>
      <vertAlign val="superscript"/>
      <sz val="11"/>
      <name val="Arial"/>
      <family val="2"/>
    </font>
    <font>
      <b/>
      <sz val="9"/>
      <color theme="1"/>
      <name val="Arial"/>
      <family val="2"/>
    </font>
    <font>
      <sz val="11"/>
      <color theme="3"/>
      <name val="Arial"/>
      <family val="2"/>
    </font>
    <font>
      <sz val="11"/>
      <color theme="1"/>
      <name val="Arial"/>
      <family val="2"/>
    </font>
    <font>
      <b/>
      <sz val="11"/>
      <color theme="1"/>
      <name val="Arial"/>
      <family val="2"/>
    </font>
    <font>
      <sz val="10"/>
      <color theme="1"/>
      <name val="Arial"/>
      <family val="2"/>
    </font>
    <font>
      <sz val="11"/>
      <color indexed="12"/>
      <name val="Arial"/>
      <family val="2"/>
    </font>
    <font>
      <sz val="11"/>
      <color rgb="FF000000"/>
      <name val="Calibri"/>
      <family val="2"/>
    </font>
    <font>
      <b/>
      <sz val="11"/>
      <color indexed="12"/>
      <name val="Arial"/>
      <family val="2"/>
    </font>
    <font>
      <u/>
      <sz val="11"/>
      <color indexed="8"/>
      <name val="Arial"/>
      <family val="2"/>
    </font>
    <font>
      <vertAlign val="superscript"/>
      <sz val="9"/>
      <color theme="1"/>
      <name val="Arial"/>
      <family val="2"/>
    </font>
    <font>
      <b/>
      <sz val="11"/>
      <color rgb="FFFF0000"/>
      <name val="Arial"/>
      <family val="2"/>
    </font>
    <font>
      <sz val="10"/>
      <color theme="1"/>
      <name val="Arial Narrow"/>
      <family val="2"/>
    </font>
    <font>
      <b/>
      <sz val="10"/>
      <color theme="1"/>
      <name val="Arial"/>
      <family val="2"/>
    </font>
    <font>
      <b/>
      <vertAlign val="superscript"/>
      <sz val="20"/>
      <name val="Arial"/>
      <family val="2"/>
    </font>
    <font>
      <b/>
      <sz val="10"/>
      <color rgb="FF000000"/>
      <name val="Arial"/>
      <family val="2"/>
    </font>
    <font>
      <i/>
      <sz val="10"/>
      <color rgb="FF000000"/>
      <name val="Arial"/>
      <family val="2"/>
    </font>
    <font>
      <i/>
      <sz val="11"/>
      <name val="Arial"/>
      <family val="2"/>
    </font>
    <font>
      <i/>
      <vertAlign val="superscript"/>
      <sz val="11"/>
      <name val="Arial"/>
      <family val="2"/>
    </font>
    <font>
      <u/>
      <sz val="11"/>
      <color rgb="FF000000"/>
      <name val="Arial"/>
      <family val="2"/>
    </font>
    <font>
      <sz val="11"/>
      <color rgb="FF000000"/>
      <name val="Arial"/>
      <family val="2"/>
    </font>
    <font>
      <vertAlign val="superscript"/>
      <sz val="10"/>
      <color theme="1"/>
      <name val="Arial"/>
      <family val="2"/>
    </font>
    <font>
      <b/>
      <vertAlign val="superscript"/>
      <sz val="10"/>
      <name val="Arial"/>
      <family val="2"/>
    </font>
    <font>
      <b/>
      <u/>
      <vertAlign val="superscript"/>
      <sz val="9"/>
      <name val="Arial"/>
      <family val="2"/>
    </font>
    <font>
      <vertAlign val="superscript"/>
      <sz val="9"/>
      <color rgb="FF000000"/>
      <name val="Arial"/>
      <family val="2"/>
    </font>
    <font>
      <b/>
      <vertAlign val="superscript"/>
      <sz val="9"/>
      <color rgb="FF000000"/>
      <name val="Arial"/>
      <family val="2"/>
    </font>
    <font>
      <b/>
      <vertAlign val="superscript"/>
      <sz val="11"/>
      <color rgb="FF000000"/>
      <name val="Arial"/>
      <family val="2"/>
    </font>
    <font>
      <vertAlign val="superscript"/>
      <sz val="11"/>
      <color rgb="FF000000"/>
      <name val="Arial"/>
      <family val="2"/>
    </font>
    <font>
      <b/>
      <vertAlign val="superscript"/>
      <sz val="11"/>
      <color indexed="8"/>
      <name val="Arial"/>
      <family val="2"/>
    </font>
    <font>
      <sz val="10"/>
      <color rgb="FF000000"/>
      <name val="Arial"/>
      <family val="2"/>
    </font>
    <font>
      <b/>
      <vertAlign val="superscript"/>
      <sz val="18"/>
      <name val="Arial"/>
      <family val="2"/>
    </font>
  </fonts>
  <fills count="6">
    <fill>
      <patternFill patternType="none"/>
    </fill>
    <fill>
      <patternFill patternType="gray125"/>
    </fill>
    <fill>
      <patternFill patternType="solid">
        <fgColor indexed="9"/>
        <bgColor indexed="64"/>
      </patternFill>
    </fill>
    <fill>
      <patternFill patternType="solid">
        <fgColor indexed="9"/>
        <bgColor indexed="31"/>
      </patternFill>
    </fill>
    <fill>
      <patternFill patternType="solid">
        <fgColor theme="0"/>
        <bgColor indexed="64"/>
      </patternFill>
    </fill>
    <fill>
      <patternFill patternType="solid">
        <fgColor rgb="FFD0FAFE"/>
        <bgColor indexed="64"/>
      </patternFill>
    </fill>
  </fills>
  <borders count="54">
    <border>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23"/>
      </bottom>
      <diagonal/>
    </border>
    <border>
      <left style="thin">
        <color indexed="8"/>
      </left>
      <right style="thin">
        <color indexed="8"/>
      </right>
      <top style="thin">
        <color indexed="23"/>
      </top>
      <bottom style="thin">
        <color indexed="23"/>
      </bottom>
      <diagonal/>
    </border>
    <border>
      <left style="thin">
        <color indexed="8"/>
      </left>
      <right style="thin">
        <color indexed="8"/>
      </right>
      <top/>
      <bottom style="thin">
        <color indexed="23"/>
      </bottom>
      <diagonal/>
    </border>
    <border>
      <left/>
      <right style="thin">
        <color indexed="8"/>
      </right>
      <top/>
      <bottom/>
      <diagonal/>
    </border>
    <border>
      <left style="thin">
        <color indexed="8"/>
      </left>
      <right style="thin">
        <color indexed="8"/>
      </right>
      <top/>
      <bottom style="hair">
        <color indexed="8"/>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23"/>
      </top>
      <bottom style="thin">
        <color indexed="23"/>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style="thin">
        <color indexed="23"/>
      </top>
      <bottom/>
      <diagonal/>
    </border>
    <border>
      <left style="thin">
        <color indexed="64"/>
      </left>
      <right style="thin">
        <color indexed="64"/>
      </right>
      <top style="thin">
        <color indexed="23"/>
      </top>
      <bottom style="thin">
        <color indexed="64"/>
      </bottom>
      <diagonal/>
    </border>
    <border>
      <left style="thin">
        <color indexed="64"/>
      </left>
      <right style="thin">
        <color indexed="55"/>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23"/>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23"/>
      </top>
      <bottom style="thin">
        <color indexed="55"/>
      </bottom>
      <diagonal/>
    </border>
    <border>
      <left style="thin">
        <color indexed="64"/>
      </left>
      <right style="thin">
        <color indexed="64"/>
      </right>
      <top style="thin">
        <color indexed="55"/>
      </top>
      <bottom style="thin">
        <color indexed="23"/>
      </bottom>
      <diagonal/>
    </border>
    <border>
      <left style="thin">
        <color indexed="64"/>
      </left>
      <right/>
      <top/>
      <bottom/>
      <diagonal/>
    </border>
    <border>
      <left style="thin">
        <color indexed="64"/>
      </left>
      <right/>
      <top/>
      <bottom style="thin">
        <color indexed="64"/>
      </bottom>
      <diagonal/>
    </border>
    <border>
      <left/>
      <right style="thin">
        <color indexed="23"/>
      </right>
      <top style="thin">
        <color indexed="8"/>
      </top>
      <bottom style="thin">
        <color indexed="8"/>
      </bottom>
      <diagonal/>
    </border>
    <border>
      <left style="thin">
        <color indexed="23"/>
      </left>
      <right style="thin">
        <color indexed="23"/>
      </right>
      <top style="thin">
        <color indexed="8"/>
      </top>
      <bottom style="thin">
        <color indexed="8"/>
      </bottom>
      <diagonal/>
    </border>
    <border>
      <left style="thin">
        <color indexed="23"/>
      </left>
      <right style="thin">
        <color indexed="8"/>
      </right>
      <top style="thin">
        <color indexed="8"/>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3"/>
      </top>
      <bottom style="thin">
        <color theme="0" tint="-0.499984740745262"/>
      </bottom>
      <diagonal/>
    </border>
    <border>
      <left style="thin">
        <color indexed="64"/>
      </left>
      <right style="thin">
        <color indexed="64"/>
      </right>
      <top style="thin">
        <color indexed="23"/>
      </top>
      <bottom style="thin">
        <color theme="1"/>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theme="0" tint="-0.499984740745262"/>
      </top>
      <bottom style="thin">
        <color indexed="23"/>
      </bottom>
      <diagonal/>
    </border>
    <border>
      <left style="thin">
        <color theme="0" tint="-0.499984740745262"/>
      </left>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8"/>
      </bottom>
      <diagonal/>
    </border>
    <border>
      <left style="thin">
        <color theme="0" tint="-0.499984740745262"/>
      </left>
      <right style="thin">
        <color theme="0" tint="-0.499984740745262"/>
      </right>
      <top style="thin">
        <color theme="0" tint="-0.499984740745262"/>
      </top>
      <bottom style="thin">
        <color indexed="8"/>
      </bottom>
      <diagonal/>
    </border>
    <border>
      <left style="thin">
        <color theme="0" tint="-0.499984740745262"/>
      </left>
      <right style="thin">
        <color theme="0" tint="-0.499984740745262"/>
      </right>
      <top/>
      <bottom style="thin">
        <color indexed="23"/>
      </bottom>
      <diagonal/>
    </border>
    <border>
      <left style="thin">
        <color theme="0" tint="-0.499984740745262"/>
      </left>
      <right style="thin">
        <color theme="0" tint="-0.499984740745262"/>
      </right>
      <top style="thin">
        <color indexed="23"/>
      </top>
      <bottom style="thin">
        <color indexed="23"/>
      </bottom>
      <diagonal/>
    </border>
    <border>
      <left style="thin">
        <color theme="0" tint="-0.499984740745262"/>
      </left>
      <right style="thin">
        <color theme="0" tint="-0.499984740745262"/>
      </right>
      <top style="thin">
        <color indexed="23"/>
      </top>
      <bottom/>
      <diagonal/>
    </border>
    <border>
      <left style="thin">
        <color theme="0" tint="-0.499984740745262"/>
      </left>
      <right style="thin">
        <color theme="0" tint="-0.499984740745262"/>
      </right>
      <top style="thin">
        <color indexed="8"/>
      </top>
      <bottom style="thin">
        <color theme="0" tint="-0.499984740745262"/>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s>
  <cellStyleXfs count="7">
    <xf numFmtId="0" fontId="0" fillId="0" borderId="0"/>
    <xf numFmtId="0" fontId="8" fillId="0" borderId="0" applyNumberFormat="0" applyFill="0" applyBorder="0" applyAlignment="0" applyProtection="0">
      <alignment vertical="top"/>
      <protection locked="0"/>
    </xf>
    <xf numFmtId="0" fontId="5" fillId="0" borderId="0"/>
    <xf numFmtId="0" fontId="9" fillId="0" borderId="0"/>
    <xf numFmtId="0" fontId="9" fillId="0" borderId="0"/>
    <xf numFmtId="0" fontId="2" fillId="0" borderId="0"/>
    <xf numFmtId="0" fontId="2" fillId="0" borderId="0"/>
  </cellStyleXfs>
  <cellXfs count="387">
    <xf numFmtId="0" fontId="0" fillId="0" borderId="0" xfId="0"/>
    <xf numFmtId="0" fontId="3" fillId="0" borderId="0" xfId="2" applyFont="1" applyAlignment="1">
      <alignment horizontal="center"/>
    </xf>
    <xf numFmtId="0" fontId="3" fillId="0" borderId="0" xfId="2" applyFont="1"/>
    <xf numFmtId="37" fontId="3" fillId="0" borderId="0" xfId="2" applyNumberFormat="1" applyFont="1"/>
    <xf numFmtId="166" fontId="3" fillId="0" borderId="0" xfId="2" applyNumberFormat="1" applyFont="1"/>
    <xf numFmtId="0" fontId="11" fillId="0" borderId="0" xfId="2" applyFont="1"/>
    <xf numFmtId="3" fontId="6" fillId="0" borderId="2" xfId="2" applyNumberFormat="1" applyFont="1" applyBorder="1" applyAlignment="1">
      <alignment horizontal="center"/>
    </xf>
    <xf numFmtId="3" fontId="3" fillId="0" borderId="0" xfId="2" applyNumberFormat="1" applyFont="1" applyAlignment="1">
      <alignment horizontal="center"/>
    </xf>
    <xf numFmtId="37" fontId="3" fillId="0" borderId="0" xfId="2" applyNumberFormat="1" applyFont="1" applyAlignment="1">
      <alignment horizontal="center"/>
    </xf>
    <xf numFmtId="166" fontId="3" fillId="0" borderId="0" xfId="2" applyNumberFormat="1" applyFont="1" applyAlignment="1">
      <alignment horizontal="center"/>
    </xf>
    <xf numFmtId="0" fontId="14" fillId="0" borderId="0" xfId="2" applyFont="1"/>
    <xf numFmtId="3" fontId="6" fillId="0" borderId="0" xfId="2" applyNumberFormat="1" applyFont="1" applyAlignment="1">
      <alignment horizontal="center"/>
    </xf>
    <xf numFmtId="0" fontId="16" fillId="0" borderId="0" xfId="0" applyFont="1"/>
    <xf numFmtId="0" fontId="10" fillId="0" borderId="0" xfId="0" applyFont="1" applyAlignment="1">
      <alignment horizontal="center"/>
    </xf>
    <xf numFmtId="49" fontId="16" fillId="0" borderId="0" xfId="0" applyNumberFormat="1" applyFont="1" applyAlignment="1">
      <alignment horizontal="center"/>
    </xf>
    <xf numFmtId="0" fontId="17" fillId="0" borderId="0" xfId="0" applyFont="1"/>
    <xf numFmtId="0" fontId="16" fillId="0" borderId="0" xfId="0" quotePrefix="1" applyFont="1" applyAlignment="1">
      <alignment horizontal="left"/>
    </xf>
    <xf numFmtId="0" fontId="16" fillId="0" borderId="0" xfId="0" applyFont="1" applyAlignment="1">
      <alignment horizontal="center"/>
    </xf>
    <xf numFmtId="0" fontId="17" fillId="0" borderId="0" xfId="0" quotePrefix="1" applyFont="1" applyAlignment="1">
      <alignment horizontal="left"/>
    </xf>
    <xf numFmtId="0" fontId="20" fillId="0" borderId="0" xfId="0" applyFont="1"/>
    <xf numFmtId="0" fontId="9" fillId="0" borderId="0" xfId="4"/>
    <xf numFmtId="0" fontId="14" fillId="0" borderId="0" xfId="4" applyFont="1" applyAlignment="1">
      <alignment horizontal="justify"/>
    </xf>
    <xf numFmtId="0" fontId="13" fillId="0" borderId="0" xfId="4" applyFont="1" applyAlignment="1">
      <alignment horizontal="justify"/>
    </xf>
    <xf numFmtId="0" fontId="9" fillId="0" borderId="0" xfId="4" quotePrefix="1" applyAlignment="1">
      <alignment horizontal="left"/>
    </xf>
    <xf numFmtId="0" fontId="22" fillId="0" borderId="0" xfId="4" applyFont="1" applyAlignment="1">
      <alignment horizontal="center"/>
    </xf>
    <xf numFmtId="37" fontId="6" fillId="0" borderId="0" xfId="2" applyNumberFormat="1" applyFont="1" applyAlignment="1">
      <alignment horizontal="center"/>
    </xf>
    <xf numFmtId="166" fontId="6" fillId="0" borderId="0" xfId="2" applyNumberFormat="1" applyFont="1" applyAlignment="1">
      <alignment horizontal="center"/>
    </xf>
    <xf numFmtId="0" fontId="3" fillId="0" borderId="8" xfId="2" applyFont="1" applyBorder="1"/>
    <xf numFmtId="37" fontId="6" fillId="0" borderId="2" xfId="2" applyNumberFormat="1" applyFont="1" applyBorder="1" applyAlignment="1">
      <alignment horizontal="center"/>
    </xf>
    <xf numFmtId="166" fontId="6" fillId="0" borderId="2" xfId="2" applyNumberFormat="1" applyFont="1" applyBorder="1" applyAlignment="1">
      <alignment horizontal="center"/>
    </xf>
    <xf numFmtId="0" fontId="6" fillId="0" borderId="0" xfId="0" applyFont="1"/>
    <xf numFmtId="0" fontId="14" fillId="0" borderId="0" xfId="0" applyFont="1"/>
    <xf numFmtId="0" fontId="13" fillId="0" borderId="0" xfId="0" applyFont="1"/>
    <xf numFmtId="3" fontId="14" fillId="0" borderId="10" xfId="0" quotePrefix="1" applyNumberFormat="1" applyFont="1" applyBorder="1" applyAlignment="1">
      <alignment horizontal="left"/>
    </xf>
    <xf numFmtId="3" fontId="6" fillId="0" borderId="10" xfId="0" applyNumberFormat="1" applyFont="1" applyBorder="1" applyAlignment="1">
      <alignment horizontal="center"/>
    </xf>
    <xf numFmtId="3" fontId="14" fillId="0" borderId="10" xfId="0" applyNumberFormat="1" applyFont="1" applyBorder="1" applyAlignment="1">
      <alignment horizontal="center"/>
    </xf>
    <xf numFmtId="0" fontId="25" fillId="0" borderId="0" xfId="0" applyFont="1"/>
    <xf numFmtId="3" fontId="20" fillId="0" borderId="0" xfId="0" applyNumberFormat="1" applyFont="1"/>
    <xf numFmtId="3" fontId="20" fillId="0" borderId="0" xfId="0" applyNumberFormat="1" applyFont="1" applyAlignment="1">
      <alignment horizontal="center"/>
    </xf>
    <xf numFmtId="3" fontId="25" fillId="0" borderId="0" xfId="0" applyNumberFormat="1" applyFont="1" applyAlignment="1">
      <alignment horizontal="center"/>
    </xf>
    <xf numFmtId="0" fontId="25" fillId="0" borderId="11" xfId="0" quotePrefix="1" applyFont="1" applyBorder="1" applyAlignment="1">
      <alignment horizontal="left"/>
    </xf>
    <xf numFmtId="0" fontId="14" fillId="0" borderId="0" xfId="0" quotePrefix="1" applyFont="1" applyAlignment="1">
      <alignment horizontal="left"/>
    </xf>
    <xf numFmtId="17" fontId="9" fillId="0" borderId="0" xfId="4" quotePrefix="1" applyNumberFormat="1" applyAlignment="1">
      <alignment horizontal="left"/>
    </xf>
    <xf numFmtId="3" fontId="17" fillId="0" borderId="12" xfId="0" applyNumberFormat="1" applyFont="1" applyBorder="1"/>
    <xf numFmtId="0" fontId="25" fillId="0" borderId="13" xfId="0" quotePrefix="1" applyFont="1" applyBorder="1" applyAlignment="1">
      <alignment horizontal="left"/>
    </xf>
    <xf numFmtId="3" fontId="20" fillId="0" borderId="13" xfId="0" applyNumberFormat="1" applyFont="1" applyBorder="1"/>
    <xf numFmtId="3" fontId="20" fillId="0" borderId="13" xfId="0" applyNumberFormat="1" applyFont="1" applyBorder="1" applyAlignment="1">
      <alignment horizontal="center"/>
    </xf>
    <xf numFmtId="3" fontId="25" fillId="0" borderId="13" xfId="0" applyNumberFormat="1" applyFont="1" applyBorder="1" applyAlignment="1">
      <alignment horizontal="center"/>
    </xf>
    <xf numFmtId="3" fontId="16" fillId="0" borderId="12" xfId="0" applyNumberFormat="1" applyFont="1" applyBorder="1" applyAlignment="1">
      <alignment horizontal="center"/>
    </xf>
    <xf numFmtId="0" fontId="17" fillId="0" borderId="14" xfId="0" quotePrefix="1" applyFont="1" applyBorder="1" applyAlignment="1">
      <alignment horizontal="left" vertical="center"/>
    </xf>
    <xf numFmtId="3" fontId="17" fillId="0" borderId="15" xfId="0" quotePrefix="1" applyNumberFormat="1" applyFont="1" applyBorder="1" applyAlignment="1">
      <alignment horizontal="left"/>
    </xf>
    <xf numFmtId="0" fontId="17" fillId="0" borderId="15" xfId="0" quotePrefix="1" applyFont="1" applyBorder="1" applyAlignment="1">
      <alignment horizontal="left"/>
    </xf>
    <xf numFmtId="164" fontId="17" fillId="0" borderId="16" xfId="0" applyNumberFormat="1" applyFont="1" applyBorder="1" applyAlignment="1">
      <alignment horizontal="center"/>
    </xf>
    <xf numFmtId="3" fontId="17" fillId="0" borderId="16" xfId="0" applyNumberFormat="1" applyFont="1" applyBorder="1" applyAlignment="1">
      <alignment horizontal="center"/>
    </xf>
    <xf numFmtId="0" fontId="16" fillId="0" borderId="0" xfId="0" applyFont="1" applyAlignment="1">
      <alignment vertical="center"/>
    </xf>
    <xf numFmtId="3" fontId="17" fillId="0" borderId="17" xfId="0" applyNumberFormat="1" applyFont="1" applyBorder="1" applyAlignment="1">
      <alignment horizontal="center"/>
    </xf>
    <xf numFmtId="3" fontId="17" fillId="0" borderId="12" xfId="0" applyNumberFormat="1" applyFont="1" applyBorder="1" applyAlignment="1">
      <alignment horizontal="center"/>
    </xf>
    <xf numFmtId="3" fontId="16" fillId="0" borderId="18" xfId="0" applyNumberFormat="1" applyFont="1" applyBorder="1" applyAlignment="1">
      <alignment horizontal="center"/>
    </xf>
    <xf numFmtId="3" fontId="17" fillId="0" borderId="18" xfId="0" applyNumberFormat="1" applyFont="1" applyBorder="1" applyAlignment="1">
      <alignment horizontal="center"/>
    </xf>
    <xf numFmtId="3" fontId="17" fillId="0" borderId="19" xfId="0" applyNumberFormat="1" applyFont="1" applyBorder="1"/>
    <xf numFmtId="3" fontId="16" fillId="0" borderId="19" xfId="0" applyNumberFormat="1" applyFont="1" applyBorder="1" applyAlignment="1">
      <alignment horizontal="center"/>
    </xf>
    <xf numFmtId="3" fontId="17" fillId="0" borderId="19" xfId="0" applyNumberFormat="1" applyFont="1" applyBorder="1" applyAlignment="1">
      <alignment horizontal="center"/>
    </xf>
    <xf numFmtId="3" fontId="17" fillId="0" borderId="20" xfId="0" applyNumberFormat="1" applyFont="1" applyBorder="1" applyAlignment="1">
      <alignment horizontal="center"/>
    </xf>
    <xf numFmtId="0" fontId="17" fillId="0" borderId="21" xfId="0" quotePrefix="1" applyFont="1" applyBorder="1" applyAlignment="1">
      <alignment horizontal="left" vertical="center"/>
    </xf>
    <xf numFmtId="0" fontId="16" fillId="0" borderId="21" xfId="0" applyFont="1" applyBorder="1" applyAlignment="1">
      <alignment horizontal="center"/>
    </xf>
    <xf numFmtId="0" fontId="17" fillId="0" borderId="21" xfId="0" applyFont="1" applyBorder="1" applyAlignment="1">
      <alignment horizontal="center"/>
    </xf>
    <xf numFmtId="3" fontId="17" fillId="0" borderId="10" xfId="0" applyNumberFormat="1" applyFont="1" applyBorder="1"/>
    <xf numFmtId="3" fontId="17" fillId="0" borderId="18" xfId="0" applyNumberFormat="1" applyFont="1" applyBorder="1"/>
    <xf numFmtId="3" fontId="16" fillId="0" borderId="0" xfId="0" applyNumberFormat="1" applyFont="1"/>
    <xf numFmtId="3" fontId="16" fillId="0" borderId="0" xfId="0" applyNumberFormat="1" applyFont="1" applyAlignment="1">
      <alignment horizontal="center" vertical="center"/>
    </xf>
    <xf numFmtId="3" fontId="17" fillId="0" borderId="0" xfId="0" applyNumberFormat="1" applyFont="1" applyAlignment="1">
      <alignment horizontal="center" vertical="center"/>
    </xf>
    <xf numFmtId="3" fontId="17" fillId="0" borderId="21" xfId="0" applyNumberFormat="1" applyFont="1" applyBorder="1"/>
    <xf numFmtId="3" fontId="17" fillId="0" borderId="22" xfId="0" applyNumberFormat="1" applyFont="1" applyBorder="1"/>
    <xf numFmtId="3" fontId="16" fillId="0" borderId="22" xfId="0" applyNumberFormat="1" applyFont="1" applyBorder="1" applyAlignment="1">
      <alignment horizontal="center"/>
    </xf>
    <xf numFmtId="3" fontId="17" fillId="0" borderId="22" xfId="0" applyNumberFormat="1" applyFont="1" applyBorder="1" applyAlignment="1">
      <alignment horizontal="center"/>
    </xf>
    <xf numFmtId="3" fontId="16" fillId="0" borderId="0" xfId="0" applyNumberFormat="1" applyFont="1" applyAlignment="1">
      <alignment horizontal="center"/>
    </xf>
    <xf numFmtId="3" fontId="17" fillId="0" borderId="0" xfId="0" applyNumberFormat="1" applyFont="1" applyAlignment="1">
      <alignment horizontal="center"/>
    </xf>
    <xf numFmtId="3" fontId="17" fillId="0" borderId="0" xfId="0" applyNumberFormat="1" applyFont="1"/>
    <xf numFmtId="3" fontId="17" fillId="0" borderId="23" xfId="0" quotePrefix="1" applyNumberFormat="1" applyFont="1" applyBorder="1" applyAlignment="1">
      <alignment horizontal="left"/>
    </xf>
    <xf numFmtId="3" fontId="17" fillId="0" borderId="24" xfId="0" applyNumberFormat="1" applyFont="1" applyBorder="1" applyAlignment="1">
      <alignment horizontal="center"/>
    </xf>
    <xf numFmtId="3" fontId="16" fillId="0" borderId="17" xfId="0" applyNumberFormat="1" applyFont="1" applyBorder="1" applyAlignment="1">
      <alignment horizontal="center"/>
    </xf>
    <xf numFmtId="0" fontId="17" fillId="0" borderId="11" xfId="0" quotePrefix="1" applyFont="1" applyBorder="1" applyAlignment="1">
      <alignment horizontal="left"/>
    </xf>
    <xf numFmtId="0" fontId="4" fillId="0" borderId="11" xfId="0" applyFont="1" applyBorder="1" applyAlignment="1">
      <alignment horizontal="center"/>
    </xf>
    <xf numFmtId="164" fontId="17" fillId="0" borderId="11" xfId="0" applyNumberFormat="1" applyFont="1" applyBorder="1" applyAlignment="1">
      <alignment horizontal="center"/>
    </xf>
    <xf numFmtId="3" fontId="17" fillId="0" borderId="11" xfId="0" applyNumberFormat="1" applyFont="1" applyBorder="1" applyAlignment="1">
      <alignment horizontal="center"/>
    </xf>
    <xf numFmtId="0" fontId="4" fillId="0" borderId="14" xfId="0" applyFont="1" applyBorder="1" applyAlignment="1">
      <alignment horizontal="center" vertical="center"/>
    </xf>
    <xf numFmtId="164" fontId="17" fillId="0" borderId="14" xfId="0" applyNumberFormat="1" applyFont="1" applyBorder="1" applyAlignment="1">
      <alignment horizontal="center" vertical="center"/>
    </xf>
    <xf numFmtId="3" fontId="17" fillId="0" borderId="14" xfId="0" applyNumberFormat="1" applyFont="1" applyBorder="1" applyAlignment="1">
      <alignment horizontal="center" vertical="center"/>
    </xf>
    <xf numFmtId="3" fontId="17" fillId="0" borderId="26" xfId="0" applyNumberFormat="1" applyFont="1" applyBorder="1" applyAlignment="1">
      <alignment horizontal="center"/>
    </xf>
    <xf numFmtId="0" fontId="17" fillId="0" borderId="19" xfId="0" quotePrefix="1" applyFont="1" applyBorder="1" applyAlignment="1">
      <alignment horizontal="left"/>
    </xf>
    <xf numFmtId="0" fontId="17" fillId="0" borderId="17" xfId="0" applyFont="1" applyBorder="1" applyAlignment="1">
      <alignment horizontal="left"/>
    </xf>
    <xf numFmtId="3" fontId="17" fillId="0" borderId="27" xfId="0" applyNumberFormat="1" applyFont="1" applyBorder="1" applyAlignment="1">
      <alignment horizontal="center"/>
    </xf>
    <xf numFmtId="0" fontId="17" fillId="0" borderId="16" xfId="0" quotePrefix="1" applyFont="1" applyBorder="1" applyAlignment="1">
      <alignment horizontal="left"/>
    </xf>
    <xf numFmtId="3" fontId="6" fillId="0" borderId="0" xfId="0" applyNumberFormat="1" applyFont="1" applyAlignment="1">
      <alignment horizontal="center"/>
    </xf>
    <xf numFmtId="3" fontId="17" fillId="0" borderId="28" xfId="0" applyNumberFormat="1" applyFont="1" applyBorder="1"/>
    <xf numFmtId="3" fontId="16" fillId="0" borderId="28" xfId="0" applyNumberFormat="1" applyFont="1" applyBorder="1" applyAlignment="1">
      <alignment horizontal="center"/>
    </xf>
    <xf numFmtId="3" fontId="17" fillId="0" borderId="28" xfId="0" applyNumberFormat="1" applyFont="1" applyBorder="1" applyAlignment="1">
      <alignment horizontal="center"/>
    </xf>
    <xf numFmtId="3" fontId="17" fillId="0" borderId="29" xfId="0" applyNumberFormat="1" applyFont="1" applyBorder="1"/>
    <xf numFmtId="3" fontId="16" fillId="0" borderId="29" xfId="0" applyNumberFormat="1" applyFont="1" applyBorder="1" applyAlignment="1">
      <alignment horizontal="center"/>
    </xf>
    <xf numFmtId="3" fontId="17" fillId="0" borderId="29" xfId="0" applyNumberFormat="1" applyFont="1" applyBorder="1" applyAlignment="1">
      <alignment horizontal="center"/>
    </xf>
    <xf numFmtId="0" fontId="17" fillId="0" borderId="17" xfId="0" quotePrefix="1" applyFont="1" applyBorder="1" applyAlignment="1">
      <alignment horizontal="left"/>
    </xf>
    <xf numFmtId="3" fontId="17" fillId="0" borderId="13" xfId="0" quotePrefix="1" applyNumberFormat="1" applyFont="1" applyBorder="1" applyAlignment="1">
      <alignment horizontal="left"/>
    </xf>
    <xf numFmtId="3" fontId="17" fillId="0" borderId="13" xfId="0" applyNumberFormat="1" applyFont="1" applyBorder="1" applyAlignment="1">
      <alignment horizontal="center"/>
    </xf>
    <xf numFmtId="0" fontId="29" fillId="0" borderId="0" xfId="0" quotePrefix="1" applyFont="1" applyAlignment="1">
      <alignment horizontal="left"/>
    </xf>
    <xf numFmtId="0" fontId="16" fillId="0" borderId="17" xfId="0" quotePrefix="1" applyFont="1" applyBorder="1" applyAlignment="1">
      <alignment horizontal="left"/>
    </xf>
    <xf numFmtId="0" fontId="16" fillId="0" borderId="12" xfId="0" quotePrefix="1" applyFont="1" applyBorder="1" applyAlignment="1">
      <alignment horizontal="left"/>
    </xf>
    <xf numFmtId="0" fontId="16" fillId="0" borderId="19" xfId="0" quotePrefix="1" applyFont="1" applyBorder="1" applyAlignment="1">
      <alignment horizontal="left"/>
    </xf>
    <xf numFmtId="0" fontId="17" fillId="0" borderId="13" xfId="0" quotePrefix="1" applyFont="1" applyBorder="1" applyAlignment="1">
      <alignment horizontal="left"/>
    </xf>
    <xf numFmtId="0" fontId="28" fillId="0" borderId="12" xfId="0" quotePrefix="1" applyFont="1" applyBorder="1" applyAlignment="1">
      <alignment horizontal="left"/>
    </xf>
    <xf numFmtId="0" fontId="28" fillId="0" borderId="0" xfId="0" quotePrefix="1" applyFont="1" applyAlignment="1">
      <alignment horizontal="left"/>
    </xf>
    <xf numFmtId="0" fontId="28" fillId="0" borderId="22" xfId="0" quotePrefix="1" applyFont="1" applyBorder="1" applyAlignment="1">
      <alignment horizontal="left"/>
    </xf>
    <xf numFmtId="0" fontId="31" fillId="0" borderId="0" xfId="4" applyFont="1" applyAlignment="1">
      <alignment horizontal="center"/>
    </xf>
    <xf numFmtId="0" fontId="16" fillId="0" borderId="22" xfId="0" quotePrefix="1" applyFont="1" applyBorder="1" applyAlignment="1">
      <alignment horizontal="left"/>
    </xf>
    <xf numFmtId="3" fontId="17" fillId="0" borderId="13" xfId="0" applyNumberFormat="1" applyFont="1" applyBorder="1"/>
    <xf numFmtId="3" fontId="32" fillId="0" borderId="13" xfId="0" quotePrefix="1" applyNumberFormat="1" applyFont="1" applyBorder="1" applyAlignment="1">
      <alignment horizontal="left"/>
    </xf>
    <xf numFmtId="0" fontId="33" fillId="0" borderId="0" xfId="0" quotePrefix="1" applyFont="1" applyAlignment="1">
      <alignment horizontal="left"/>
    </xf>
    <xf numFmtId="3" fontId="17" fillId="0" borderId="12" xfId="0" quotePrefix="1" applyNumberFormat="1" applyFont="1" applyBorder="1" applyAlignment="1">
      <alignment horizontal="left"/>
    </xf>
    <xf numFmtId="3" fontId="17" fillId="0" borderId="1" xfId="0" quotePrefix="1" applyNumberFormat="1" applyFont="1" applyBorder="1" applyAlignment="1">
      <alignment horizontal="left"/>
    </xf>
    <xf numFmtId="167" fontId="34" fillId="0" borderId="0" xfId="4" quotePrefix="1" applyNumberFormat="1" applyFont="1" applyAlignment="1">
      <alignment horizontal="center"/>
    </xf>
    <xf numFmtId="0" fontId="6" fillId="0" borderId="0" xfId="4" quotePrefix="1" applyFont="1" applyAlignment="1">
      <alignment horizontal="center"/>
    </xf>
    <xf numFmtId="0" fontId="6" fillId="0" borderId="0" xfId="4" applyFont="1" applyAlignment="1">
      <alignment horizontal="center"/>
    </xf>
    <xf numFmtId="0" fontId="35" fillId="0" borderId="0" xfId="4" applyFont="1" applyAlignment="1">
      <alignment horizontal="center"/>
    </xf>
    <xf numFmtId="0" fontId="23" fillId="0" borderId="0" xfId="4" quotePrefix="1" applyFont="1" applyAlignment="1">
      <alignment horizontal="center"/>
    </xf>
    <xf numFmtId="0" fontId="9" fillId="0" borderId="21" xfId="4" applyBorder="1"/>
    <xf numFmtId="0" fontId="22" fillId="0" borderId="21" xfId="4" applyFont="1" applyBorder="1" applyAlignment="1">
      <alignment horizontal="center"/>
    </xf>
    <xf numFmtId="0" fontId="16" fillId="0" borderId="18" xfId="0" quotePrefix="1" applyFont="1" applyBorder="1" applyAlignment="1">
      <alignment horizontal="left"/>
    </xf>
    <xf numFmtId="3" fontId="17" fillId="0" borderId="16" xfId="0" quotePrefix="1" applyNumberFormat="1" applyFont="1" applyBorder="1" applyAlignment="1">
      <alignment horizontal="center"/>
    </xf>
    <xf numFmtId="0" fontId="16" fillId="0" borderId="29" xfId="0" quotePrefix="1" applyFont="1" applyBorder="1" applyAlignment="1">
      <alignment horizontal="left"/>
    </xf>
    <xf numFmtId="0" fontId="37" fillId="0" borderId="0" xfId="0" quotePrefix="1" applyFont="1" applyAlignment="1">
      <alignment horizontal="left"/>
    </xf>
    <xf numFmtId="165" fontId="14" fillId="0" borderId="0" xfId="0" applyNumberFormat="1" applyFont="1"/>
    <xf numFmtId="0" fontId="11" fillId="0" borderId="0" xfId="2" quotePrefix="1" applyFont="1" applyAlignment="1">
      <alignment horizontal="left"/>
    </xf>
    <xf numFmtId="0" fontId="40" fillId="0" borderId="0" xfId="0" applyFont="1" applyAlignment="1">
      <alignment horizontal="right"/>
    </xf>
    <xf numFmtId="3" fontId="40" fillId="0" borderId="0" xfId="0" applyNumberFormat="1" applyFont="1" applyAlignment="1">
      <alignment horizontal="right"/>
    </xf>
    <xf numFmtId="3" fontId="40" fillId="0" borderId="0" xfId="0" applyNumberFormat="1" applyFont="1"/>
    <xf numFmtId="0" fontId="40" fillId="0" borderId="0" xfId="0" applyFont="1"/>
    <xf numFmtId="0" fontId="15" fillId="0" borderId="0" xfId="0" quotePrefix="1" applyFont="1" applyAlignment="1">
      <alignment horizontal="left" vertical="center"/>
    </xf>
    <xf numFmtId="0" fontId="4" fillId="0" borderId="11" xfId="0" applyFont="1" applyBorder="1" applyAlignment="1">
      <alignment horizontal="center" vertical="top"/>
    </xf>
    <xf numFmtId="0" fontId="17" fillId="0" borderId="27" xfId="0" applyFont="1" applyBorder="1"/>
    <xf numFmtId="0" fontId="17" fillId="0" borderId="30" xfId="0" applyFont="1" applyBorder="1" applyAlignment="1">
      <alignment horizontal="left"/>
    </xf>
    <xf numFmtId="3" fontId="17" fillId="0" borderId="14" xfId="0" applyNumberFormat="1" applyFont="1" applyBorder="1" applyAlignment="1">
      <alignment horizontal="center"/>
    </xf>
    <xf numFmtId="0" fontId="17" fillId="0" borderId="14" xfId="0" quotePrefix="1" applyFont="1" applyBorder="1" applyAlignment="1">
      <alignment horizontal="left"/>
    </xf>
    <xf numFmtId="0" fontId="17" fillId="0" borderId="27" xfId="0" quotePrefix="1" applyFont="1" applyBorder="1" applyAlignment="1">
      <alignment horizontal="left"/>
    </xf>
    <xf numFmtId="3" fontId="32" fillId="0" borderId="13" xfId="0" quotePrefix="1" applyNumberFormat="1" applyFont="1" applyBorder="1" applyAlignment="1">
      <alignment horizontal="left" vertical="top"/>
    </xf>
    <xf numFmtId="49" fontId="16" fillId="0" borderId="0" xfId="0" applyNumberFormat="1" applyFont="1"/>
    <xf numFmtId="0" fontId="5" fillId="0" borderId="0" xfId="0" quotePrefix="1" applyFont="1" applyAlignment="1">
      <alignment horizontal="left"/>
    </xf>
    <xf numFmtId="0" fontId="11" fillId="0" borderId="0" xfId="3" quotePrefix="1" applyFont="1" applyAlignment="1">
      <alignment horizontal="left"/>
    </xf>
    <xf numFmtId="0" fontId="15" fillId="0" borderId="0" xfId="0" quotePrefix="1" applyFont="1" applyAlignment="1">
      <alignment horizontal="left"/>
    </xf>
    <xf numFmtId="3" fontId="17" fillId="0" borderId="18" xfId="0" quotePrefix="1" applyNumberFormat="1" applyFont="1" applyBorder="1" applyAlignment="1">
      <alignment horizontal="left"/>
    </xf>
    <xf numFmtId="3" fontId="6" fillId="0" borderId="0" xfId="0" applyNumberFormat="1" applyFont="1" applyAlignment="1">
      <alignment horizontal="left"/>
    </xf>
    <xf numFmtId="3" fontId="19" fillId="0" borderId="0" xfId="0" applyNumberFormat="1" applyFont="1" applyAlignment="1">
      <alignment horizontal="center"/>
    </xf>
    <xf numFmtId="0" fontId="41" fillId="0" borderId="12" xfId="0" quotePrefix="1" applyFont="1" applyBorder="1" applyAlignment="1">
      <alignment horizontal="left"/>
    </xf>
    <xf numFmtId="0" fontId="6" fillId="0" borderId="0" xfId="0" quotePrefix="1" applyFont="1" applyAlignment="1">
      <alignment horizontal="justify" vertical="center"/>
    </xf>
    <xf numFmtId="3" fontId="32" fillId="0" borderId="0" xfId="0" quotePrefix="1" applyNumberFormat="1" applyFont="1" applyAlignment="1">
      <alignment horizontal="left" vertical="top"/>
    </xf>
    <xf numFmtId="3" fontId="17" fillId="0" borderId="38" xfId="0" applyNumberFormat="1" applyFont="1" applyBorder="1"/>
    <xf numFmtId="0" fontId="28" fillId="0" borderId="38" xfId="0" quotePrefix="1" applyFont="1" applyBorder="1" applyAlignment="1">
      <alignment horizontal="left"/>
    </xf>
    <xf numFmtId="3" fontId="17" fillId="0" borderId="38" xfId="0" applyNumberFormat="1" applyFont="1" applyBorder="1" applyAlignment="1">
      <alignment horizontal="center"/>
    </xf>
    <xf numFmtId="3" fontId="42" fillId="0" borderId="12" xfId="0" applyNumberFormat="1" applyFont="1" applyBorder="1"/>
    <xf numFmtId="0" fontId="6" fillId="0" borderId="0" xfId="0" applyFont="1" applyAlignment="1">
      <alignment horizontal="left"/>
    </xf>
    <xf numFmtId="3" fontId="16" fillId="0" borderId="39" xfId="0" applyNumberFormat="1" applyFont="1" applyBorder="1" applyAlignment="1">
      <alignment horizontal="center"/>
    </xf>
    <xf numFmtId="3" fontId="17" fillId="0" borderId="39" xfId="0" applyNumberFormat="1" applyFont="1" applyBorder="1" applyAlignment="1">
      <alignment horizontal="center"/>
    </xf>
    <xf numFmtId="17" fontId="43" fillId="0" borderId="0" xfId="4" quotePrefix="1" applyNumberFormat="1" applyFont="1" applyAlignment="1">
      <alignment horizontal="center"/>
    </xf>
    <xf numFmtId="0" fontId="44" fillId="0" borderId="0" xfId="1" quotePrefix="1" applyFont="1" applyAlignment="1" applyProtection="1">
      <alignment horizontal="left"/>
    </xf>
    <xf numFmtId="0" fontId="45" fillId="0" borderId="0" xfId="0" applyFont="1"/>
    <xf numFmtId="0" fontId="46" fillId="0" borderId="0" xfId="1" quotePrefix="1" applyFont="1" applyAlignment="1" applyProtection="1">
      <alignment horizontal="left"/>
    </xf>
    <xf numFmtId="3" fontId="17" fillId="0" borderId="39" xfId="0" applyNumberFormat="1" applyFont="1" applyBorder="1"/>
    <xf numFmtId="0" fontId="16" fillId="0" borderId="39" xfId="0" quotePrefix="1" applyFont="1" applyBorder="1" applyAlignment="1">
      <alignment horizontal="left"/>
    </xf>
    <xf numFmtId="49" fontId="5" fillId="0" borderId="0" xfId="0" applyNumberFormat="1" applyFont="1" applyAlignment="1">
      <alignment horizontal="center"/>
    </xf>
    <xf numFmtId="0" fontId="2" fillId="0" borderId="0" xfId="4" quotePrefix="1" applyFont="1" applyAlignment="1">
      <alignment horizontal="center"/>
    </xf>
    <xf numFmtId="3" fontId="41" fillId="0" borderId="17" xfId="0" applyNumberFormat="1" applyFont="1" applyBorder="1" applyAlignment="1">
      <alignment horizontal="center"/>
    </xf>
    <xf numFmtId="3" fontId="42" fillId="0" borderId="17" xfId="0" applyNumberFormat="1" applyFont="1" applyBorder="1" applyAlignment="1">
      <alignment horizontal="center"/>
    </xf>
    <xf numFmtId="3" fontId="41" fillId="0" borderId="19" xfId="0" applyNumberFormat="1" applyFont="1" applyBorder="1" applyAlignment="1">
      <alignment horizontal="center"/>
    </xf>
    <xf numFmtId="3" fontId="42" fillId="0" borderId="19" xfId="0" applyNumberFormat="1" applyFont="1" applyBorder="1" applyAlignment="1">
      <alignment horizontal="center"/>
    </xf>
    <xf numFmtId="3" fontId="42" fillId="0" borderId="16" xfId="0" applyNumberFormat="1" applyFont="1" applyBorder="1" applyAlignment="1">
      <alignment horizontal="center"/>
    </xf>
    <xf numFmtId="3" fontId="42" fillId="0" borderId="11" xfId="0" applyNumberFormat="1" applyFont="1" applyBorder="1" applyAlignment="1">
      <alignment horizontal="center"/>
    </xf>
    <xf numFmtId="3" fontId="42" fillId="0" borderId="14" xfId="0" applyNumberFormat="1" applyFont="1" applyBorder="1" applyAlignment="1">
      <alignment horizontal="center"/>
    </xf>
    <xf numFmtId="0" fontId="0" fillId="0" borderId="0" xfId="0" applyAlignment="1">
      <alignment vertical="center"/>
    </xf>
    <xf numFmtId="168" fontId="13" fillId="0" borderId="0" xfId="2" applyNumberFormat="1" applyFont="1"/>
    <xf numFmtId="3" fontId="6" fillId="0" borderId="0" xfId="0" applyNumberFormat="1" applyFont="1"/>
    <xf numFmtId="0" fontId="6" fillId="0" borderId="0" xfId="3" quotePrefix="1" applyFont="1" applyAlignment="1">
      <alignment horizontal="justify" vertical="center"/>
    </xf>
    <xf numFmtId="0" fontId="2" fillId="0" borderId="0" xfId="3" quotePrefix="1" applyFont="1" applyAlignment="1">
      <alignment horizontal="justify" vertical="center"/>
    </xf>
    <xf numFmtId="0" fontId="3" fillId="0" borderId="0" xfId="3" applyFont="1" applyAlignment="1">
      <alignment horizontal="justify" vertical="center"/>
    </xf>
    <xf numFmtId="0" fontId="6" fillId="0" borderId="0" xfId="0" applyFont="1" applyAlignment="1">
      <alignment horizontal="justify" vertical="center"/>
    </xf>
    <xf numFmtId="0" fontId="2" fillId="0" borderId="0" xfId="4" applyFont="1" applyAlignment="1">
      <alignment horizontal="center"/>
    </xf>
    <xf numFmtId="3" fontId="17" fillId="0" borderId="42" xfId="0" applyNumberFormat="1" applyFont="1" applyBorder="1"/>
    <xf numFmtId="0" fontId="28" fillId="0" borderId="42" xfId="0" quotePrefix="1" applyFont="1" applyBorder="1" applyAlignment="1">
      <alignment horizontal="left"/>
    </xf>
    <xf numFmtId="3" fontId="16" fillId="0" borderId="42" xfId="0" applyNumberFormat="1" applyFont="1" applyBorder="1" applyAlignment="1">
      <alignment horizontal="center"/>
    </xf>
    <xf numFmtId="3" fontId="17" fillId="0" borderId="42" xfId="0" applyNumberFormat="1" applyFont="1" applyBorder="1" applyAlignment="1">
      <alignment horizontal="center"/>
    </xf>
    <xf numFmtId="3" fontId="6" fillId="0" borderId="3" xfId="2" applyNumberFormat="1" applyFont="1" applyBorder="1" applyAlignment="1">
      <alignment horizontal="center"/>
    </xf>
    <xf numFmtId="3" fontId="32" fillId="0" borderId="0" xfId="0" quotePrefix="1" applyNumberFormat="1" applyFont="1" applyAlignment="1">
      <alignment horizontal="left"/>
    </xf>
    <xf numFmtId="0" fontId="32" fillId="0" borderId="0" xfId="0" quotePrefix="1" applyFont="1" applyAlignment="1">
      <alignment horizontal="left" wrapText="1"/>
    </xf>
    <xf numFmtId="0" fontId="2" fillId="0" borderId="0" xfId="0" applyFont="1" applyAlignment="1">
      <alignment horizontal="left" wrapText="1"/>
    </xf>
    <xf numFmtId="3" fontId="17" fillId="4" borderId="12" xfId="0" applyNumberFormat="1" applyFont="1" applyFill="1" applyBorder="1"/>
    <xf numFmtId="3" fontId="14" fillId="0" borderId="0" xfId="0" applyNumberFormat="1" applyFont="1"/>
    <xf numFmtId="0" fontId="16" fillId="5" borderId="0" xfId="0" quotePrefix="1" applyFont="1" applyFill="1" applyAlignment="1">
      <alignment horizontal="left"/>
    </xf>
    <xf numFmtId="0" fontId="34" fillId="4" borderId="0" xfId="4" applyFont="1" applyFill="1" applyAlignment="1">
      <alignment horizontal="center"/>
    </xf>
    <xf numFmtId="167" fontId="31" fillId="4" borderId="0" xfId="4" quotePrefix="1" applyNumberFormat="1" applyFont="1" applyFill="1" applyAlignment="1">
      <alignment horizontal="center"/>
    </xf>
    <xf numFmtId="3" fontId="17" fillId="0" borderId="44" xfId="0" applyNumberFormat="1" applyFont="1" applyBorder="1"/>
    <xf numFmtId="0" fontId="28" fillId="0" borderId="44" xfId="0" quotePrefix="1" applyFont="1" applyBorder="1" applyAlignment="1">
      <alignment horizontal="left"/>
    </xf>
    <xf numFmtId="3" fontId="16" fillId="0" borderId="44" xfId="0" applyNumberFormat="1" applyFont="1" applyBorder="1" applyAlignment="1">
      <alignment horizontal="center"/>
    </xf>
    <xf numFmtId="3" fontId="17" fillId="0" borderId="44" xfId="0" applyNumberFormat="1" applyFont="1" applyBorder="1" applyAlignment="1">
      <alignment horizontal="center"/>
    </xf>
    <xf numFmtId="3" fontId="17" fillId="0" borderId="45" xfId="0" applyNumberFormat="1" applyFont="1" applyBorder="1"/>
    <xf numFmtId="0" fontId="28" fillId="0" borderId="45" xfId="0" quotePrefix="1" applyFont="1" applyBorder="1" applyAlignment="1">
      <alignment horizontal="left"/>
    </xf>
    <xf numFmtId="3" fontId="16" fillId="0" borderId="45" xfId="0" applyNumberFormat="1" applyFont="1" applyBorder="1" applyAlignment="1">
      <alignment horizontal="center"/>
    </xf>
    <xf numFmtId="3" fontId="17" fillId="0" borderId="45" xfId="0" applyNumberFormat="1" applyFont="1" applyBorder="1" applyAlignment="1">
      <alignment horizontal="center"/>
    </xf>
    <xf numFmtId="0" fontId="12" fillId="0" borderId="46" xfId="2" quotePrefix="1" applyFont="1" applyBorder="1" applyAlignment="1">
      <alignment horizontal="left"/>
    </xf>
    <xf numFmtId="0" fontId="39" fillId="0" borderId="46" xfId="2" quotePrefix="1" applyFont="1" applyBorder="1" applyAlignment="1">
      <alignment horizontal="center"/>
    </xf>
    <xf numFmtId="0" fontId="12" fillId="0" borderId="46" xfId="2" quotePrefix="1" applyFont="1" applyBorder="1" applyAlignment="1">
      <alignment horizontal="center"/>
    </xf>
    <xf numFmtId="0" fontId="12" fillId="0" borderId="46" xfId="2" applyFont="1" applyBorder="1" applyAlignment="1">
      <alignment horizontal="center"/>
    </xf>
    <xf numFmtId="0" fontId="12" fillId="0" borderId="47" xfId="2" applyFont="1" applyBorder="1"/>
    <xf numFmtId="3" fontId="1" fillId="0" borderId="47" xfId="2" applyNumberFormat="1" applyFont="1" applyBorder="1" applyAlignment="1">
      <alignment horizontal="center"/>
    </xf>
    <xf numFmtId="3" fontId="13" fillId="0" borderId="47" xfId="2" applyNumberFormat="1" applyFont="1" applyBorder="1" applyAlignment="1">
      <alignment horizontal="center"/>
    </xf>
    <xf numFmtId="169" fontId="13" fillId="0" borderId="47" xfId="2" applyNumberFormat="1" applyFont="1" applyBorder="1" applyAlignment="1">
      <alignment horizontal="center"/>
    </xf>
    <xf numFmtId="166" fontId="13" fillId="0" borderId="47" xfId="2" applyNumberFormat="1" applyFont="1" applyBorder="1" applyAlignment="1">
      <alignment horizontal="center"/>
    </xf>
    <xf numFmtId="0" fontId="12" fillId="0" borderId="48" xfId="2" applyFont="1" applyBorder="1"/>
    <xf numFmtId="3" fontId="1" fillId="0" borderId="48" xfId="2" applyNumberFormat="1" applyFont="1" applyBorder="1" applyAlignment="1">
      <alignment horizontal="center"/>
    </xf>
    <xf numFmtId="3" fontId="13" fillId="0" borderId="48" xfId="2" applyNumberFormat="1" applyFont="1" applyBorder="1" applyAlignment="1">
      <alignment horizontal="center"/>
    </xf>
    <xf numFmtId="169" fontId="13" fillId="0" borderId="48" xfId="2" applyNumberFormat="1" applyFont="1" applyBorder="1" applyAlignment="1">
      <alignment horizontal="center"/>
    </xf>
    <xf numFmtId="166" fontId="13" fillId="0" borderId="48" xfId="2" applyNumberFormat="1" applyFont="1" applyBorder="1" applyAlignment="1">
      <alignment horizontal="center"/>
    </xf>
    <xf numFmtId="0" fontId="12" fillId="0" borderId="48" xfId="2" quotePrefix="1" applyFont="1" applyBorder="1" applyAlignment="1">
      <alignment horizontal="left"/>
    </xf>
    <xf numFmtId="0" fontId="12" fillId="0" borderId="49" xfId="2" applyFont="1" applyBorder="1"/>
    <xf numFmtId="3" fontId="1" fillId="0" borderId="49" xfId="2" applyNumberFormat="1" applyFont="1" applyBorder="1" applyAlignment="1">
      <alignment horizontal="center"/>
    </xf>
    <xf numFmtId="3" fontId="13" fillId="0" borderId="49" xfId="2" applyNumberFormat="1" applyFont="1" applyBorder="1" applyAlignment="1">
      <alignment horizontal="center"/>
    </xf>
    <xf numFmtId="169" fontId="13" fillId="0" borderId="49" xfId="2" applyNumberFormat="1" applyFont="1" applyBorder="1" applyAlignment="1">
      <alignment horizontal="center"/>
    </xf>
    <xf numFmtId="166" fontId="13" fillId="0" borderId="49" xfId="2" applyNumberFormat="1" applyFont="1" applyBorder="1" applyAlignment="1">
      <alignment horizontal="center"/>
    </xf>
    <xf numFmtId="0" fontId="12" fillId="0" borderId="50" xfId="2" quotePrefix="1" applyFont="1" applyBorder="1" applyAlignment="1">
      <alignment horizontal="left"/>
    </xf>
    <xf numFmtId="3" fontId="39" fillId="0" borderId="50" xfId="2" applyNumberFormat="1" applyFont="1" applyBorder="1" applyAlignment="1">
      <alignment horizontal="center"/>
    </xf>
    <xf numFmtId="3" fontId="12" fillId="0" borderId="50" xfId="2" applyNumberFormat="1" applyFont="1" applyBorder="1" applyAlignment="1">
      <alignment horizontal="center"/>
    </xf>
    <xf numFmtId="169" fontId="12" fillId="0" borderId="50" xfId="2" applyNumberFormat="1" applyFont="1" applyBorder="1" applyAlignment="1">
      <alignment horizontal="center"/>
    </xf>
    <xf numFmtId="166" fontId="12" fillId="0" borderId="50" xfId="2" applyNumberFormat="1" applyFont="1" applyBorder="1" applyAlignment="1">
      <alignment horizontal="center"/>
    </xf>
    <xf numFmtId="0" fontId="14" fillId="0" borderId="1" xfId="2" quotePrefix="1" applyFont="1" applyBorder="1" applyAlignment="1">
      <alignment horizontal="left"/>
    </xf>
    <xf numFmtId="0" fontId="14" fillId="0" borderId="1" xfId="2" quotePrefix="1" applyFont="1" applyBorder="1" applyAlignment="1">
      <alignment horizontal="center"/>
    </xf>
    <xf numFmtId="0" fontId="14" fillId="0" borderId="1" xfId="2" applyFont="1" applyBorder="1" applyAlignment="1">
      <alignment horizontal="center"/>
    </xf>
    <xf numFmtId="0" fontId="2" fillId="0" borderId="5" xfId="2" quotePrefix="1" applyFont="1" applyBorder="1" applyAlignment="1">
      <alignment horizontal="left"/>
    </xf>
    <xf numFmtId="3" fontId="2" fillId="0" borderId="5" xfId="2" applyNumberFormat="1" applyFont="1" applyBorder="1" applyAlignment="1">
      <alignment horizontal="center"/>
    </xf>
    <xf numFmtId="169" fontId="2" fillId="0" borderId="6" xfId="2" applyNumberFormat="1" applyFont="1" applyBorder="1" applyAlignment="1">
      <alignment horizontal="center"/>
    </xf>
    <xf numFmtId="166" fontId="2" fillId="0" borderId="5" xfId="2" applyNumberFormat="1" applyFont="1" applyBorder="1" applyAlignment="1">
      <alignment horizontal="center"/>
    </xf>
    <xf numFmtId="0" fontId="2" fillId="4" borderId="6" xfId="2" quotePrefix="1" applyFont="1" applyFill="1" applyBorder="1" applyAlignment="1">
      <alignment horizontal="left"/>
    </xf>
    <xf numFmtId="3" fontId="2" fillId="0" borderId="6" xfId="2" applyNumberFormat="1" applyFont="1" applyBorder="1" applyAlignment="1">
      <alignment horizontal="center"/>
    </xf>
    <xf numFmtId="0" fontId="2" fillId="0" borderId="6" xfId="2" quotePrefix="1" applyFont="1" applyBorder="1" applyAlignment="1">
      <alignment horizontal="left"/>
    </xf>
    <xf numFmtId="0" fontId="2" fillId="0" borderId="7" xfId="2" quotePrefix="1" applyFont="1" applyBorder="1" applyAlignment="1">
      <alignment horizontal="left"/>
    </xf>
    <xf numFmtId="3" fontId="2" fillId="0" borderId="7" xfId="2" applyNumberFormat="1" applyFont="1" applyBorder="1" applyAlignment="1">
      <alignment horizontal="center"/>
    </xf>
    <xf numFmtId="3" fontId="2" fillId="0" borderId="9" xfId="2" applyNumberFormat="1" applyFont="1" applyBorder="1" applyAlignment="1">
      <alignment horizontal="center"/>
    </xf>
    <xf numFmtId="3" fontId="14" fillId="0" borderId="1" xfId="2" applyNumberFormat="1" applyFont="1" applyBorder="1" applyAlignment="1">
      <alignment horizontal="center"/>
    </xf>
    <xf numFmtId="169" fontId="14" fillId="0" borderId="1" xfId="2" applyNumberFormat="1" applyFont="1" applyBorder="1" applyAlignment="1">
      <alignment horizontal="center"/>
    </xf>
    <xf numFmtId="166" fontId="14" fillId="0" borderId="1" xfId="2" applyNumberFormat="1" applyFont="1" applyBorder="1" applyAlignment="1">
      <alignment horizontal="center"/>
    </xf>
    <xf numFmtId="0" fontId="48" fillId="0" borderId="2" xfId="2" quotePrefix="1" applyFont="1" applyBorder="1" applyAlignment="1">
      <alignment horizontal="left"/>
    </xf>
    <xf numFmtId="3" fontId="10" fillId="0" borderId="0" xfId="0" applyNumberFormat="1" applyFont="1"/>
    <xf numFmtId="3" fontId="42" fillId="4" borderId="16" xfId="0" applyNumberFormat="1" applyFont="1" applyFill="1" applyBorder="1" applyAlignment="1">
      <alignment horizontal="center"/>
    </xf>
    <xf numFmtId="3" fontId="42" fillId="4" borderId="27" xfId="0" applyNumberFormat="1" applyFont="1" applyFill="1" applyBorder="1" applyAlignment="1">
      <alignment horizontal="center"/>
    </xf>
    <xf numFmtId="3" fontId="49" fillId="0" borderId="27" xfId="0" applyNumberFormat="1" applyFont="1" applyBorder="1" applyAlignment="1">
      <alignment horizontal="center"/>
    </xf>
    <xf numFmtId="3" fontId="42" fillId="0" borderId="43" xfId="6" applyNumberFormat="1" applyFont="1" applyBorder="1" applyAlignment="1">
      <alignment horizontal="center"/>
    </xf>
    <xf numFmtId="3" fontId="5" fillId="0" borderId="0" xfId="0" applyNumberFormat="1" applyFont="1" applyAlignment="1">
      <alignment horizontal="right" wrapText="1"/>
    </xf>
    <xf numFmtId="3" fontId="5" fillId="0" borderId="0" xfId="0" applyNumberFormat="1" applyFont="1" applyAlignment="1">
      <alignment horizontal="center"/>
    </xf>
    <xf numFmtId="3" fontId="41" fillId="0" borderId="14" xfId="0" applyNumberFormat="1" applyFont="1" applyBorder="1" applyAlignment="1">
      <alignment horizontal="center"/>
    </xf>
    <xf numFmtId="0" fontId="2" fillId="0" borderId="1" xfId="0" quotePrefix="1" applyFont="1" applyBorder="1" applyAlignment="1">
      <alignment horizontal="left" wrapText="1"/>
    </xf>
    <xf numFmtId="3" fontId="2" fillId="0" borderId="1" xfId="0" quotePrefix="1" applyNumberFormat="1" applyFont="1" applyBorder="1" applyAlignment="1">
      <alignment horizontal="left" wrapText="1"/>
    </xf>
    <xf numFmtId="0" fontId="2" fillId="0" borderId="3" xfId="2" quotePrefix="1" applyFont="1" applyBorder="1" applyAlignment="1">
      <alignment horizontal="left"/>
    </xf>
    <xf numFmtId="0" fontId="2" fillId="0" borderId="4" xfId="2" quotePrefix="1" applyFont="1" applyBorder="1" applyAlignment="1">
      <alignment horizontal="left"/>
    </xf>
    <xf numFmtId="0" fontId="2" fillId="0" borderId="23" xfId="2" quotePrefix="1" applyFont="1" applyBorder="1" applyAlignment="1">
      <alignment horizontal="left" indent="1"/>
    </xf>
    <xf numFmtId="3" fontId="2" fillId="0" borderId="23" xfId="0" quotePrefix="1" applyNumberFormat="1" applyFont="1" applyBorder="1" applyAlignment="1">
      <alignment horizontal="left" wrapText="1"/>
    </xf>
    <xf numFmtId="3" fontId="2" fillId="0" borderId="4" xfId="0" quotePrefix="1" applyNumberFormat="1" applyFont="1" applyBorder="1" applyAlignment="1">
      <alignment horizontal="left" wrapText="1"/>
    </xf>
    <xf numFmtId="3" fontId="2" fillId="0" borderId="3" xfId="0" quotePrefix="1" applyNumberFormat="1" applyFont="1" applyBorder="1" applyAlignment="1">
      <alignment horizontal="left" wrapText="1"/>
    </xf>
    <xf numFmtId="0" fontId="3" fillId="0" borderId="4" xfId="2" applyFont="1" applyBorder="1"/>
    <xf numFmtId="0" fontId="14" fillId="0" borderId="23" xfId="2" applyFont="1" applyBorder="1"/>
    <xf numFmtId="3" fontId="6" fillId="0" borderId="4" xfId="2" applyNumberFormat="1" applyFont="1" applyBorder="1" applyAlignment="1">
      <alignment horizontal="center"/>
    </xf>
    <xf numFmtId="0" fontId="43" fillId="0" borderId="4" xfId="3" quotePrefix="1" applyFont="1" applyBorder="1"/>
    <xf numFmtId="0" fontId="17" fillId="0" borderId="0" xfId="0" applyFont="1" applyAlignment="1">
      <alignment horizontal="justify"/>
    </xf>
    <xf numFmtId="0" fontId="43" fillId="0" borderId="9" xfId="2" quotePrefix="1" applyFont="1" applyBorder="1" applyAlignment="1">
      <alignment horizontal="left" vertical="top" wrapText="1"/>
    </xf>
    <xf numFmtId="0" fontId="17" fillId="0" borderId="19" xfId="0" quotePrefix="1" applyFont="1" applyBorder="1" applyAlignment="1">
      <alignment horizontal="left" wrapText="1"/>
    </xf>
    <xf numFmtId="0" fontId="17" fillId="0" borderId="25" xfId="0" quotePrefix="1" applyFont="1" applyBorder="1"/>
    <xf numFmtId="164" fontId="17" fillId="0" borderId="16" xfId="0" applyNumberFormat="1" applyFont="1" applyBorder="1" applyAlignment="1">
      <alignment horizontal="center" wrapText="1"/>
    </xf>
    <xf numFmtId="0" fontId="17" fillId="0" borderId="15" xfId="0" quotePrefix="1" applyFont="1" applyBorder="1" applyAlignment="1">
      <alignment horizontal="left" wrapText="1"/>
    </xf>
    <xf numFmtId="0" fontId="5" fillId="0" borderId="0" xfId="0" applyFont="1"/>
    <xf numFmtId="3" fontId="2" fillId="0" borderId="0" xfId="0" quotePrefix="1" applyNumberFormat="1" applyFont="1" applyAlignment="1">
      <alignment horizontal="left"/>
    </xf>
    <xf numFmtId="0" fontId="13" fillId="0" borderId="0" xfId="4" quotePrefix="1" applyFont="1" applyAlignment="1">
      <alignment horizontal="center"/>
    </xf>
    <xf numFmtId="0" fontId="13" fillId="0" borderId="0" xfId="4" applyFont="1" applyAlignment="1">
      <alignment horizontal="center"/>
    </xf>
    <xf numFmtId="0" fontId="8" fillId="0" borderId="0" xfId="1" quotePrefix="1" applyBorder="1" applyAlignment="1" applyProtection="1">
      <alignment horizontal="center"/>
    </xf>
    <xf numFmtId="0" fontId="36" fillId="0" borderId="0" xfId="4" quotePrefix="1" applyFont="1" applyAlignment="1">
      <alignment horizontal="center"/>
    </xf>
    <xf numFmtId="0" fontId="10" fillId="0" borderId="0" xfId="0" applyFont="1" applyAlignment="1">
      <alignment horizontal="center"/>
    </xf>
    <xf numFmtId="0" fontId="18" fillId="0" borderId="0" xfId="0" applyFont="1" applyAlignment="1">
      <alignment horizontal="center"/>
    </xf>
    <xf numFmtId="0" fontId="5" fillId="0" borderId="0" xfId="0" quotePrefix="1" applyFont="1" applyAlignment="1">
      <alignment horizontal="justify" vertical="center" wrapText="1"/>
    </xf>
    <xf numFmtId="0" fontId="5" fillId="0" borderId="0" xfId="0" applyFont="1" applyAlignment="1">
      <alignment horizontal="justify" vertical="center" wrapText="1"/>
    </xf>
    <xf numFmtId="0" fontId="20" fillId="0" borderId="0" xfId="0" quotePrefix="1" applyFont="1" applyAlignment="1">
      <alignment horizontal="justify" wrapText="1"/>
    </xf>
    <xf numFmtId="0" fontId="20" fillId="0" borderId="0" xfId="0" applyFont="1" applyAlignment="1">
      <alignment horizontal="justify" wrapText="1"/>
    </xf>
    <xf numFmtId="0" fontId="41" fillId="0" borderId="0" xfId="0" quotePrefix="1" applyFont="1" applyAlignment="1">
      <alignment horizontal="justify" vertical="top" wrapText="1"/>
    </xf>
    <xf numFmtId="0" fontId="5" fillId="5" borderId="0" xfId="0" applyFont="1" applyFill="1" applyAlignment="1">
      <alignment horizontal="justify" vertical="top" wrapText="1"/>
    </xf>
    <xf numFmtId="0" fontId="5" fillId="0" borderId="0" xfId="0" applyFont="1" applyAlignment="1">
      <alignment horizontal="justify" vertical="top" wrapText="1"/>
    </xf>
    <xf numFmtId="0" fontId="43" fillId="0" borderId="0" xfId="3" applyFont="1" applyAlignment="1">
      <alignment horizontal="justify" wrapText="1"/>
    </xf>
    <xf numFmtId="0" fontId="2" fillId="0" borderId="0" xfId="0" applyFont="1" applyAlignment="1">
      <alignment horizontal="justify" wrapText="1"/>
    </xf>
    <xf numFmtId="0" fontId="43" fillId="0" borderId="0" xfId="2" quotePrefix="1" applyFont="1" applyAlignment="1">
      <alignment horizontal="justify" vertical="center" wrapText="1"/>
    </xf>
    <xf numFmtId="0" fontId="43" fillId="0" borderId="0" xfId="0" applyFont="1" applyAlignment="1">
      <alignment vertical="center"/>
    </xf>
    <xf numFmtId="0" fontId="43" fillId="0" borderId="0" xfId="2" quotePrefix="1" applyFont="1" applyAlignment="1">
      <alignment horizontal="left"/>
    </xf>
    <xf numFmtId="0" fontId="10" fillId="0" borderId="0" xfId="2" applyFont="1" applyAlignment="1">
      <alignment horizontal="center"/>
    </xf>
    <xf numFmtId="0" fontId="43" fillId="4" borderId="0" xfId="2" quotePrefix="1" applyFont="1" applyFill="1" applyAlignment="1">
      <alignment horizontal="justify" wrapText="1"/>
    </xf>
    <xf numFmtId="0" fontId="43" fillId="4" borderId="0" xfId="0" applyFont="1" applyFill="1" applyAlignment="1">
      <alignment horizontal="justify" wrapText="1"/>
    </xf>
    <xf numFmtId="0" fontId="43" fillId="0" borderId="0" xfId="3" quotePrefix="1" applyFont="1" applyAlignment="1">
      <alignment horizontal="justify" wrapText="1"/>
    </xf>
    <xf numFmtId="0" fontId="50" fillId="0" borderId="0" xfId="3" applyFont="1" applyAlignment="1">
      <alignment horizontal="justify" wrapText="1"/>
    </xf>
    <xf numFmtId="0" fontId="14" fillId="0" borderId="23" xfId="2" quotePrefix="1" applyFont="1" applyBorder="1" applyAlignment="1">
      <alignment horizontal="center" vertical="center"/>
    </xf>
    <xf numFmtId="0" fontId="14" fillId="0" borderId="32" xfId="2" quotePrefix="1" applyFont="1" applyBorder="1" applyAlignment="1">
      <alignment horizontal="center" vertical="center"/>
    </xf>
    <xf numFmtId="0" fontId="14" fillId="0" borderId="33" xfId="2" quotePrefix="1" applyFont="1" applyBorder="1" applyAlignment="1">
      <alignment horizontal="center" vertical="center"/>
    </xf>
    <xf numFmtId="0" fontId="14" fillId="0" borderId="34" xfId="2" quotePrefix="1" applyFont="1" applyBorder="1" applyAlignment="1">
      <alignment horizontal="center" vertical="center"/>
    </xf>
    <xf numFmtId="0" fontId="6" fillId="0" borderId="0" xfId="3" quotePrefix="1" applyFont="1" applyAlignment="1">
      <alignment horizontal="justify" vertical="center" wrapText="1"/>
    </xf>
    <xf numFmtId="0" fontId="9" fillId="0" borderId="0" xfId="3" applyAlignment="1">
      <alignment horizontal="justify" vertical="center"/>
    </xf>
    <xf numFmtId="0" fontId="43" fillId="0" borderId="0" xfId="3" quotePrefix="1" applyFont="1" applyAlignment="1">
      <alignment horizontal="justify" vertical="center" wrapText="1"/>
    </xf>
    <xf numFmtId="0" fontId="50" fillId="0" borderId="0" xfId="3" applyFont="1" applyAlignment="1">
      <alignment horizontal="justify" vertical="center" wrapText="1"/>
    </xf>
    <xf numFmtId="0" fontId="43" fillId="0" borderId="0" xfId="0" applyFont="1" applyAlignment="1">
      <alignment horizontal="justify" vertical="center" wrapText="1"/>
    </xf>
    <xf numFmtId="0" fontId="43" fillId="0" borderId="0" xfId="2" quotePrefix="1" applyFont="1" applyAlignment="1">
      <alignment horizontal="left" vertical="center" wrapText="1"/>
    </xf>
    <xf numFmtId="0" fontId="43" fillId="0" borderId="0" xfId="0" applyFont="1" applyAlignment="1">
      <alignment vertical="center" wrapText="1"/>
    </xf>
    <xf numFmtId="0" fontId="24" fillId="0" borderId="0" xfId="2" quotePrefix="1" applyFont="1" applyAlignment="1">
      <alignment horizontal="center"/>
    </xf>
    <xf numFmtId="0" fontId="7" fillId="0" borderId="0" xfId="2" quotePrefix="1" applyFont="1" applyAlignment="1">
      <alignment horizontal="left" wrapText="1"/>
    </xf>
    <xf numFmtId="0" fontId="7" fillId="0" borderId="0" xfId="2" applyFont="1" applyAlignment="1">
      <alignment horizontal="left" wrapText="1"/>
    </xf>
    <xf numFmtId="0" fontId="14" fillId="0" borderId="23" xfId="2" quotePrefix="1" applyFont="1" applyBorder="1" applyAlignment="1">
      <alignment horizontal="left"/>
    </xf>
    <xf numFmtId="0" fontId="14" fillId="0" borderId="3" xfId="2" quotePrefix="1" applyFont="1" applyBorder="1" applyAlignment="1">
      <alignment horizontal="left"/>
    </xf>
    <xf numFmtId="0" fontId="14" fillId="0" borderId="4" xfId="2" quotePrefix="1" applyFont="1" applyBorder="1" applyAlignment="1">
      <alignment horizontal="left"/>
    </xf>
    <xf numFmtId="0" fontId="27" fillId="0" borderId="23" xfId="3" quotePrefix="1" applyFont="1" applyBorder="1" applyAlignment="1">
      <alignment horizontal="center"/>
    </xf>
    <xf numFmtId="0" fontId="27" fillId="0" borderId="3" xfId="3" quotePrefix="1" applyFont="1" applyBorder="1" applyAlignment="1">
      <alignment horizontal="center"/>
    </xf>
    <xf numFmtId="0" fontId="27" fillId="0" borderId="4" xfId="3" quotePrefix="1" applyFont="1" applyBorder="1" applyAlignment="1">
      <alignment horizontal="center"/>
    </xf>
    <xf numFmtId="0" fontId="14" fillId="0" borderId="23" xfId="0" quotePrefix="1" applyFont="1" applyBorder="1" applyAlignment="1">
      <alignment horizontal="left" wrapText="1"/>
    </xf>
    <xf numFmtId="0" fontId="14" fillId="0" borderId="3" xfId="0" quotePrefix="1" applyFont="1" applyBorder="1" applyAlignment="1">
      <alignment horizontal="left" wrapText="1"/>
    </xf>
    <xf numFmtId="0" fontId="14" fillId="0" borderId="4" xfId="0" quotePrefix="1" applyFont="1" applyBorder="1" applyAlignment="1">
      <alignment horizontal="left" wrapText="1"/>
    </xf>
    <xf numFmtId="0" fontId="2" fillId="0" borderId="23" xfId="0" quotePrefix="1" applyFont="1" applyBorder="1" applyAlignment="1">
      <alignment horizontal="left" wrapText="1"/>
    </xf>
    <xf numFmtId="0" fontId="2" fillId="0" borderId="3" xfId="0" quotePrefix="1" applyFont="1" applyBorder="1" applyAlignment="1">
      <alignment horizontal="left" wrapText="1"/>
    </xf>
    <xf numFmtId="0" fontId="2" fillId="0" borderId="40" xfId="2" quotePrefix="1" applyFont="1" applyBorder="1" applyAlignment="1">
      <alignment horizontal="left" vertical="top" wrapText="1" indent="1"/>
    </xf>
    <xf numFmtId="0" fontId="2" fillId="0" borderId="2" xfId="2" quotePrefix="1" applyFont="1" applyBorder="1" applyAlignment="1">
      <alignment horizontal="left" vertical="top" indent="1"/>
    </xf>
    <xf numFmtId="0" fontId="2" fillId="0" borderId="41" xfId="2" quotePrefix="1" applyFont="1" applyBorder="1" applyAlignment="1">
      <alignment horizontal="left" vertical="top" indent="1"/>
    </xf>
    <xf numFmtId="0" fontId="2" fillId="0" borderId="23" xfId="2" quotePrefix="1" applyFont="1" applyBorder="1" applyAlignment="1">
      <alignment horizontal="left" indent="1"/>
    </xf>
    <xf numFmtId="0" fontId="2" fillId="0" borderId="3" xfId="2" quotePrefix="1" applyFont="1" applyBorder="1" applyAlignment="1">
      <alignment horizontal="left" indent="1"/>
    </xf>
    <xf numFmtId="0" fontId="2" fillId="0" borderId="4" xfId="2" quotePrefix="1" applyFont="1" applyBorder="1" applyAlignment="1">
      <alignment horizontal="left" indent="1"/>
    </xf>
    <xf numFmtId="0" fontId="17" fillId="0" borderId="23" xfId="0" quotePrefix="1" applyFont="1" applyBorder="1" applyAlignment="1">
      <alignment horizontal="center" wrapText="1"/>
    </xf>
    <xf numFmtId="0" fontId="17" fillId="0" borderId="3" xfId="0" quotePrefix="1" applyFont="1" applyBorder="1" applyAlignment="1">
      <alignment horizontal="center" wrapText="1"/>
    </xf>
    <xf numFmtId="0" fontId="17" fillId="0" borderId="4" xfId="0" quotePrefix="1" applyFont="1" applyBorder="1" applyAlignment="1">
      <alignment horizontal="center" wrapText="1"/>
    </xf>
    <xf numFmtId="3" fontId="2" fillId="0" borderId="23" xfId="0" quotePrefix="1" applyNumberFormat="1" applyFont="1" applyBorder="1" applyAlignment="1">
      <alignment horizontal="left" wrapText="1"/>
    </xf>
    <xf numFmtId="3" fontId="2" fillId="0" borderId="4" xfId="0" quotePrefix="1" applyNumberFormat="1" applyFont="1" applyBorder="1" applyAlignment="1">
      <alignment horizontal="left" wrapText="1"/>
    </xf>
    <xf numFmtId="3" fontId="14" fillId="0" borderId="23" xfId="2" quotePrefix="1" applyNumberFormat="1" applyFont="1" applyBorder="1" applyAlignment="1">
      <alignment horizontal="left"/>
    </xf>
    <xf numFmtId="3" fontId="14" fillId="0" borderId="4" xfId="2" quotePrefix="1" applyNumberFormat="1" applyFont="1" applyBorder="1" applyAlignment="1">
      <alignment horizontal="left"/>
    </xf>
    <xf numFmtId="0" fontId="17" fillId="0" borderId="23" xfId="2" quotePrefix="1" applyFont="1" applyBorder="1" applyAlignment="1">
      <alignment horizontal="center"/>
    </xf>
    <xf numFmtId="0" fontId="17" fillId="0" borderId="3" xfId="2" quotePrefix="1" applyFont="1" applyBorder="1" applyAlignment="1">
      <alignment horizontal="center"/>
    </xf>
    <xf numFmtId="0" fontId="17" fillId="0" borderId="4" xfId="2" quotePrefix="1" applyFont="1" applyBorder="1" applyAlignment="1">
      <alignment horizontal="center"/>
    </xf>
    <xf numFmtId="0" fontId="10" fillId="0" borderId="0" xfId="2" quotePrefix="1" applyFont="1" applyAlignment="1">
      <alignment horizontal="center"/>
    </xf>
    <xf numFmtId="3" fontId="2" fillId="0" borderId="1" xfId="0" applyNumberFormat="1" applyFont="1" applyBorder="1" applyAlignment="1">
      <alignment horizontal="left"/>
    </xf>
    <xf numFmtId="0" fontId="2" fillId="0" borderId="1" xfId="0" applyFont="1" applyBorder="1" applyAlignment="1">
      <alignment horizontal="left"/>
    </xf>
    <xf numFmtId="0" fontId="14" fillId="4" borderId="23" xfId="0" quotePrefix="1" applyFont="1" applyFill="1" applyBorder="1" applyAlignment="1">
      <alignment horizontal="left" wrapText="1"/>
    </xf>
    <xf numFmtId="0" fontId="14" fillId="4" borderId="3" xfId="0" quotePrefix="1" applyFont="1" applyFill="1" applyBorder="1" applyAlignment="1">
      <alignment horizontal="left" wrapText="1"/>
    </xf>
    <xf numFmtId="0" fontId="14" fillId="4" borderId="4" xfId="0" quotePrefix="1" applyFont="1" applyFill="1" applyBorder="1" applyAlignment="1">
      <alignment horizontal="left" wrapText="1"/>
    </xf>
    <xf numFmtId="0" fontId="51" fillId="4" borderId="40" xfId="0" quotePrefix="1" applyFont="1" applyFill="1" applyBorder="1" applyAlignment="1">
      <alignment horizontal="left" vertical="top" wrapText="1"/>
    </xf>
    <xf numFmtId="0" fontId="51" fillId="4" borderId="2" xfId="0" quotePrefix="1" applyFont="1" applyFill="1" applyBorder="1" applyAlignment="1">
      <alignment horizontal="left" vertical="top" wrapText="1"/>
    </xf>
    <xf numFmtId="0" fontId="51" fillId="4" borderId="41" xfId="0" quotePrefix="1" applyFont="1" applyFill="1" applyBorder="1" applyAlignment="1">
      <alignment horizontal="left" vertical="top" wrapText="1"/>
    </xf>
    <xf numFmtId="0" fontId="51" fillId="4" borderId="51" xfId="0" quotePrefix="1" applyFont="1" applyFill="1" applyBorder="1" applyAlignment="1">
      <alignment horizontal="left" vertical="top" wrapText="1"/>
    </xf>
    <xf numFmtId="0" fontId="51" fillId="4" borderId="52" xfId="0" quotePrefix="1" applyFont="1" applyFill="1" applyBorder="1" applyAlignment="1">
      <alignment horizontal="left" vertical="top" wrapText="1"/>
    </xf>
    <xf numFmtId="0" fontId="51" fillId="4" borderId="53" xfId="0" quotePrefix="1" applyFont="1" applyFill="1" applyBorder="1" applyAlignment="1">
      <alignment horizontal="left" vertical="top" wrapText="1"/>
    </xf>
    <xf numFmtId="0" fontId="17" fillId="0" borderId="25" xfId="0" quotePrefix="1" applyFont="1" applyBorder="1" applyAlignment="1">
      <alignment horizontal="center"/>
    </xf>
    <xf numFmtId="0" fontId="17" fillId="0" borderId="13" xfId="0" quotePrefix="1" applyFont="1" applyBorder="1" applyAlignment="1">
      <alignment horizontal="center"/>
    </xf>
    <xf numFmtId="0" fontId="17" fillId="0" borderId="35" xfId="0" quotePrefix="1" applyFont="1" applyBorder="1" applyAlignment="1">
      <alignment horizontal="center"/>
    </xf>
    <xf numFmtId="0" fontId="17" fillId="0" borderId="31" xfId="0" quotePrefix="1" applyFont="1" applyBorder="1" applyAlignment="1">
      <alignment horizontal="center" vertical="center"/>
    </xf>
    <xf numFmtId="0" fontId="17" fillId="0" borderId="21" xfId="0" quotePrefix="1" applyFont="1" applyBorder="1" applyAlignment="1">
      <alignment horizontal="center" vertical="center"/>
    </xf>
    <xf numFmtId="0" fontId="17" fillId="0" borderId="36" xfId="0" quotePrefix="1" applyFont="1" applyBorder="1" applyAlignment="1">
      <alignment horizontal="center" vertical="center"/>
    </xf>
    <xf numFmtId="0" fontId="37" fillId="0" borderId="0" xfId="0" quotePrefix="1" applyFont="1" applyAlignment="1">
      <alignment horizontal="left" vertical="center" wrapText="1"/>
    </xf>
    <xf numFmtId="0" fontId="0" fillId="0" borderId="0" xfId="0" applyAlignment="1">
      <alignment vertical="center" wrapText="1"/>
    </xf>
    <xf numFmtId="164" fontId="12" fillId="0" borderId="11" xfId="0" applyNumberFormat="1" applyFont="1" applyBorder="1" applyAlignment="1">
      <alignment horizontal="center" vertical="center" wrapText="1"/>
    </xf>
    <xf numFmtId="164" fontId="12" fillId="0" borderId="14" xfId="0" applyNumberFormat="1" applyFont="1" applyBorder="1" applyAlignment="1">
      <alignment horizontal="center" vertical="center" wrapText="1"/>
    </xf>
    <xf numFmtId="0" fontId="17" fillId="0" borderId="11" xfId="0" quotePrefix="1" applyFont="1" applyBorder="1" applyAlignment="1">
      <alignment horizontal="left" vertical="center" wrapText="1"/>
    </xf>
    <xf numFmtId="0" fontId="17" fillId="0" borderId="14" xfId="0" quotePrefix="1" applyFont="1" applyBorder="1" applyAlignment="1">
      <alignment horizontal="left" vertical="center" wrapText="1"/>
    </xf>
    <xf numFmtId="0" fontId="17" fillId="0" borderId="11" xfId="0" quotePrefix="1" applyFont="1" applyBorder="1" applyAlignment="1">
      <alignment horizontal="left" wrapText="1"/>
    </xf>
    <xf numFmtId="0" fontId="17" fillId="0" borderId="14" xfId="0" quotePrefix="1" applyFont="1" applyBorder="1" applyAlignment="1">
      <alignment horizontal="left" wrapText="1"/>
    </xf>
    <xf numFmtId="3" fontId="27" fillId="2" borderId="25" xfId="0" quotePrefix="1" applyNumberFormat="1" applyFont="1" applyFill="1" applyBorder="1" applyAlignment="1">
      <alignment horizontal="center"/>
    </xf>
    <xf numFmtId="3" fontId="27" fillId="2" borderId="13" xfId="0" quotePrefix="1" applyNumberFormat="1" applyFont="1" applyFill="1" applyBorder="1" applyAlignment="1">
      <alignment horizontal="center"/>
    </xf>
    <xf numFmtId="3" fontId="27" fillId="2" borderId="35" xfId="0" quotePrefix="1" applyNumberFormat="1" applyFont="1" applyFill="1" applyBorder="1" applyAlignment="1">
      <alignment horizontal="center"/>
    </xf>
    <xf numFmtId="3" fontId="27" fillId="2" borderId="31" xfId="0" quotePrefix="1" applyNumberFormat="1" applyFont="1" applyFill="1" applyBorder="1" applyAlignment="1">
      <alignment horizontal="center" vertical="center"/>
    </xf>
    <xf numFmtId="3" fontId="27" fillId="2" borderId="21" xfId="0" quotePrefix="1" applyNumberFormat="1" applyFont="1" applyFill="1" applyBorder="1" applyAlignment="1">
      <alignment horizontal="center" vertical="center"/>
    </xf>
    <xf numFmtId="3" fontId="27" fillId="2" borderId="36" xfId="0" quotePrefix="1" applyNumberFormat="1" applyFont="1" applyFill="1" applyBorder="1" applyAlignment="1">
      <alignment horizontal="center" vertical="center"/>
    </xf>
    <xf numFmtId="164" fontId="17" fillId="0" borderId="11" xfId="0" applyNumberFormat="1" applyFont="1" applyBorder="1" applyAlignment="1">
      <alignment horizontal="center" wrapText="1"/>
    </xf>
    <xf numFmtId="164" fontId="17" fillId="0" borderId="14" xfId="0" applyNumberFormat="1" applyFont="1" applyBorder="1" applyAlignment="1">
      <alignment horizontal="center" wrapText="1"/>
    </xf>
    <xf numFmtId="0" fontId="27" fillId="3" borderId="15" xfId="0" quotePrefix="1" applyFont="1" applyFill="1" applyBorder="1" applyAlignment="1">
      <alignment horizontal="center" vertical="center"/>
    </xf>
    <xf numFmtId="0" fontId="27" fillId="3" borderId="10" xfId="0" quotePrefix="1" applyFont="1" applyFill="1" applyBorder="1" applyAlignment="1">
      <alignment horizontal="center" vertical="center"/>
    </xf>
    <xf numFmtId="0" fontId="27" fillId="3" borderId="37" xfId="0" quotePrefix="1" applyFont="1" applyFill="1" applyBorder="1" applyAlignment="1">
      <alignment horizontal="center" vertical="center"/>
    </xf>
    <xf numFmtId="3" fontId="17" fillId="0" borderId="21" xfId="0" quotePrefix="1" applyNumberFormat="1" applyFont="1" applyBorder="1" applyAlignment="1">
      <alignment horizontal="center" vertical="center"/>
    </xf>
    <xf numFmtId="0" fontId="42" fillId="3" borderId="15" xfId="0" quotePrefix="1" applyFont="1" applyFill="1" applyBorder="1" applyAlignment="1">
      <alignment horizontal="center" vertical="center"/>
    </xf>
    <xf numFmtId="0" fontId="42" fillId="3" borderId="10" xfId="0" quotePrefix="1" applyFont="1" applyFill="1" applyBorder="1" applyAlignment="1">
      <alignment horizontal="center" vertical="center"/>
    </xf>
    <xf numFmtId="0" fontId="42" fillId="3" borderId="37" xfId="0" quotePrefix="1" applyFont="1" applyFill="1" applyBorder="1" applyAlignment="1">
      <alignment horizontal="center" vertical="center"/>
    </xf>
    <xf numFmtId="3" fontId="17" fillId="0" borderId="21" xfId="0" quotePrefix="1" applyNumberFormat="1" applyFont="1" applyBorder="1" applyAlignment="1">
      <alignment horizontal="center" vertical="center" wrapText="1"/>
    </xf>
    <xf numFmtId="0" fontId="17" fillId="0" borderId="21" xfId="0" quotePrefix="1" applyFont="1" applyBorder="1" applyAlignment="1">
      <alignment horizontal="center" vertical="center" wrapText="1"/>
    </xf>
    <xf numFmtId="3" fontId="17" fillId="0" borderId="31" xfId="0" quotePrefix="1" applyNumberFormat="1" applyFont="1" applyBorder="1" applyAlignment="1">
      <alignment horizontal="center" vertical="top"/>
    </xf>
    <xf numFmtId="0" fontId="17" fillId="0" borderId="21" xfId="0" quotePrefix="1" applyFont="1" applyBorder="1" applyAlignment="1">
      <alignment horizontal="center" vertical="top"/>
    </xf>
    <xf numFmtId="0" fontId="17" fillId="0" borderId="36" xfId="0" quotePrefix="1" applyFont="1" applyBorder="1" applyAlignment="1">
      <alignment horizontal="center" vertical="top"/>
    </xf>
    <xf numFmtId="0" fontId="17" fillId="0" borderId="31" xfId="0" quotePrefix="1" applyFont="1" applyBorder="1" applyAlignment="1">
      <alignment horizontal="center" vertical="top"/>
    </xf>
    <xf numFmtId="0" fontId="32" fillId="0" borderId="0" xfId="0" quotePrefix="1" applyFont="1" applyAlignment="1">
      <alignment horizontal="left" wrapText="1"/>
    </xf>
    <xf numFmtId="0" fontId="6" fillId="0" borderId="0" xfId="0" applyFont="1" applyAlignment="1">
      <alignment horizontal="left" wrapText="1"/>
    </xf>
  </cellXfs>
  <cellStyles count="7">
    <cellStyle name="Hyperlink" xfId="1" builtinId="8"/>
    <cellStyle name="Normal" xfId="0" builtinId="0"/>
    <cellStyle name="Normal 2" xfId="5" xr:uid="{00000000-0005-0000-0000-000003000000}"/>
    <cellStyle name="Normal_Public Schools Change in Enrolment Table" xfId="2" xr:uid="{00000000-0005-0000-0000-000006000000}"/>
    <cellStyle name="Normal_Sept 30, 2003 P1 UNADJ Enrolment Summary" xfId="6" xr:uid="{00000000-0005-0000-0000-000007000000}"/>
    <cellStyle name="Normal_Summary and Changes Pages" xfId="3" xr:uid="{00000000-0005-0000-0000-000008000000}"/>
    <cellStyle name="Normal_Title Page - Sept. 30, 2006" xfId="4" xr:uid="{00000000-0005-0000-0000-000009000000}"/>
  </cellStyles>
  <dxfs count="0"/>
  <tableStyles count="0" defaultTableStyle="TableStyleMedium9" defaultPivotStyle="PivotStyleLight16"/>
  <colors>
    <mruColors>
      <color rgb="FFD0FAFE"/>
      <color rgb="FFE2FBFE"/>
      <color rgb="FFD5FBD9"/>
      <color rgb="FFFFD9DA"/>
      <color rgb="FFDAEEF3"/>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Contents!A1"/></Relationships>
</file>

<file path=xl/drawings/_rels/drawing26.xml.rels><?xml version="1.0" encoding="UTF-8" standalone="yes"?>
<Relationships xmlns="http://schemas.openxmlformats.org/package/2006/relationships"><Relationship Id="rId1" Type="http://schemas.openxmlformats.org/officeDocument/2006/relationships/hyperlink" Target="#Contents!A1"/></Relationships>
</file>

<file path=xl/drawings/_rels/drawing27.xml.rels><?xml version="1.0" encoding="UTF-8" standalone="yes"?>
<Relationships xmlns="http://schemas.openxmlformats.org/package/2006/relationships"><Relationship Id="rId1" Type="http://schemas.openxmlformats.org/officeDocument/2006/relationships/hyperlink" Target="#Contents!A1"/></Relationships>
</file>

<file path=xl/drawings/_rels/drawing28.xml.rels><?xml version="1.0" encoding="UTF-8" standalone="yes"?>
<Relationships xmlns="http://schemas.openxmlformats.org/package/2006/relationships"><Relationship Id="rId1" Type="http://schemas.openxmlformats.org/officeDocument/2006/relationships/hyperlink" Target="#Contents!A1"/></Relationships>
</file>

<file path=xl/drawings/_rels/drawing29.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30.xml.rels><?xml version="1.0" encoding="UTF-8" standalone="yes"?>
<Relationships xmlns="http://schemas.openxmlformats.org/package/2006/relationships"><Relationship Id="rId1" Type="http://schemas.openxmlformats.org/officeDocument/2006/relationships/hyperlink" Target="#Contents!A1"/></Relationships>
</file>

<file path=xl/drawings/_rels/drawing31.xml.rels><?xml version="1.0" encoding="UTF-8" standalone="yes"?>
<Relationships xmlns="http://schemas.openxmlformats.org/package/2006/relationships"><Relationship Id="rId1" Type="http://schemas.openxmlformats.org/officeDocument/2006/relationships/hyperlink" Target="#Contents!A1"/></Relationships>
</file>

<file path=xl/drawings/_rels/drawing3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3.xml.rels><?xml version="1.0" encoding="UTF-8" standalone="yes"?>
<Relationships xmlns="http://schemas.openxmlformats.org/package/2006/relationships"><Relationship Id="rId1" Type="http://schemas.openxmlformats.org/officeDocument/2006/relationships/hyperlink" Target="#Contents!A1"/></Relationships>
</file>

<file path=xl/drawings/_rels/drawing34.xml.rels><?xml version="1.0" encoding="UTF-8" standalone="yes"?>
<Relationships xmlns="http://schemas.openxmlformats.org/package/2006/relationships"><Relationship Id="rId1" Type="http://schemas.openxmlformats.org/officeDocument/2006/relationships/hyperlink" Target="#Contents!A1"/></Relationships>
</file>

<file path=xl/drawings/_rels/drawing35.xml.rels><?xml version="1.0" encoding="UTF-8" standalone="yes"?>
<Relationships xmlns="http://schemas.openxmlformats.org/package/2006/relationships"><Relationship Id="rId1" Type="http://schemas.openxmlformats.org/officeDocument/2006/relationships/hyperlink" Target="#Contents!A1"/></Relationships>
</file>

<file path=xl/drawings/_rels/drawing36.xml.rels><?xml version="1.0" encoding="UTF-8" standalone="yes"?>
<Relationships xmlns="http://schemas.openxmlformats.org/package/2006/relationships"><Relationship Id="rId1" Type="http://schemas.openxmlformats.org/officeDocument/2006/relationships/hyperlink" Target="#Contents!A1"/></Relationships>
</file>

<file path=xl/drawings/_rels/drawing37.xml.rels><?xml version="1.0" encoding="UTF-8" standalone="yes"?>
<Relationships xmlns="http://schemas.openxmlformats.org/package/2006/relationships"><Relationship Id="rId1" Type="http://schemas.openxmlformats.org/officeDocument/2006/relationships/hyperlink" Target="#Contents!A1"/></Relationships>
</file>

<file path=xl/drawings/_rels/drawing38.xml.rels><?xml version="1.0" encoding="UTF-8" standalone="yes"?>
<Relationships xmlns="http://schemas.openxmlformats.org/package/2006/relationships"><Relationship Id="rId1" Type="http://schemas.openxmlformats.org/officeDocument/2006/relationships/hyperlink" Target="#Contents!A1"/></Relationships>
</file>

<file path=xl/drawings/_rels/drawing39.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40.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1</xdr:col>
      <xdr:colOff>2447925</xdr:colOff>
      <xdr:row>44</xdr:row>
      <xdr:rowOff>19050</xdr:rowOff>
    </xdr:from>
    <xdr:to>
      <xdr:col>2</xdr:col>
      <xdr:colOff>1752600</xdr:colOff>
      <xdr:row>46</xdr:row>
      <xdr:rowOff>142875</xdr:rowOff>
    </xdr:to>
    <xdr:pic>
      <xdr:nvPicPr>
        <xdr:cNvPr id="3626" name="Picture 3" descr="Copy of GovMB_Logo_blk_300dpi">
          <a:extLst>
            <a:ext uri="{FF2B5EF4-FFF2-40B4-BE49-F238E27FC236}">
              <a16:creationId xmlns:a16="http://schemas.microsoft.com/office/drawing/2014/main" id="{00000000-0008-0000-0000-00002A0E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29075" y="8153400"/>
          <a:ext cx="2352675" cy="4476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C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D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E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F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0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1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2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3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171450</xdr:colOff>
      <xdr:row>45</xdr:row>
      <xdr:rowOff>114300</xdr:rowOff>
    </xdr:from>
    <xdr:to>
      <xdr:col>2</xdr:col>
      <xdr:colOff>2028825</xdr:colOff>
      <xdr:row>47</xdr:row>
      <xdr:rowOff>142875</xdr:rowOff>
    </xdr:to>
    <xdr:pic>
      <xdr:nvPicPr>
        <xdr:cNvPr id="1578" name="Picture 3" descr="Copy of GovMB_Logo_blk_300dpi">
          <a:extLst>
            <a:ext uri="{FF2B5EF4-FFF2-40B4-BE49-F238E27FC236}">
              <a16:creationId xmlns:a16="http://schemas.microsoft.com/office/drawing/2014/main" id="{00000000-0008-0000-0100-00002A0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2000" y="8239125"/>
          <a:ext cx="1857375" cy="352425"/>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4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5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6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7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8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9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A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B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C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D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57151</xdr:colOff>
      <xdr:row>1</xdr:row>
      <xdr:rowOff>9526</xdr:rowOff>
    </xdr:from>
    <xdr:to>
      <xdr:col>6</xdr:col>
      <xdr:colOff>247651</xdr:colOff>
      <xdr:row>2</xdr:row>
      <xdr:rowOff>95251</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5800726" y="171451"/>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E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1F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0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1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2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35.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3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36.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201652</xdr:colOff>
      <xdr:row>2</xdr:row>
      <xdr:rowOff>15333</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400-000002000000}"/>
            </a:ext>
          </a:extLst>
        </xdr:cNvPr>
        <xdr:cNvSpPr txBox="1"/>
      </xdr:nvSpPr>
      <xdr:spPr>
        <a:xfrm>
          <a:off x="12010793" y="232317"/>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37.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193254</xdr:colOff>
      <xdr:row>1</xdr:row>
      <xdr:rowOff>247650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500-000002000000}"/>
            </a:ext>
          </a:extLst>
        </xdr:cNvPr>
        <xdr:cNvSpPr txBox="1"/>
      </xdr:nvSpPr>
      <xdr:spPr>
        <a:xfrm>
          <a:off x="11934940" y="252470"/>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38.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193254</xdr:colOff>
      <xdr:row>1</xdr:row>
      <xdr:rowOff>247650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600-000002000000}"/>
            </a:ext>
          </a:extLst>
        </xdr:cNvPr>
        <xdr:cNvSpPr txBox="1"/>
      </xdr:nvSpPr>
      <xdr:spPr>
        <a:xfrm>
          <a:off x="11934940" y="252470"/>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39.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193254</xdr:colOff>
      <xdr:row>1</xdr:row>
      <xdr:rowOff>247650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700-000002000000}"/>
            </a:ext>
          </a:extLst>
        </xdr:cNvPr>
        <xdr:cNvSpPr txBox="1"/>
      </xdr:nvSpPr>
      <xdr:spPr>
        <a:xfrm>
          <a:off x="11992319" y="252470"/>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0</xdr:row>
      <xdr:rowOff>114300</xdr:rowOff>
    </xdr:from>
    <xdr:to>
      <xdr:col>8</xdr:col>
      <xdr:colOff>676275</xdr:colOff>
      <xdr:row>1</xdr:row>
      <xdr:rowOff>114300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6019800" y="114300"/>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40.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193254</xdr:colOff>
      <xdr:row>1</xdr:row>
      <xdr:rowOff>247650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2800-000002000000}"/>
            </a:ext>
          </a:extLst>
        </xdr:cNvPr>
        <xdr:cNvSpPr txBox="1"/>
      </xdr:nvSpPr>
      <xdr:spPr>
        <a:xfrm>
          <a:off x="11934940" y="252470"/>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57150</xdr:rowOff>
    </xdr:from>
    <xdr:to>
      <xdr:col>7</xdr:col>
      <xdr:colOff>676275</xdr:colOff>
      <xdr:row>1</xdr:row>
      <xdr:rowOff>57150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6543675" y="57150"/>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0</xdr:row>
      <xdr:rowOff>66675</xdr:rowOff>
    </xdr:from>
    <xdr:to>
      <xdr:col>8</xdr:col>
      <xdr:colOff>676275</xdr:colOff>
      <xdr:row>1</xdr:row>
      <xdr:rowOff>66675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9039225" y="66675"/>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0</xdr:row>
      <xdr:rowOff>68856</xdr:rowOff>
    </xdr:from>
    <xdr:to>
      <xdr:col>21</xdr:col>
      <xdr:colOff>193254</xdr:colOff>
      <xdr:row>1</xdr:row>
      <xdr:rowOff>64036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12405452" y="68856"/>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19</xdr:col>
      <xdr:colOff>0</xdr:colOff>
      <xdr:row>1</xdr:row>
      <xdr:rowOff>0</xdr:rowOff>
    </xdr:from>
    <xdr:to>
      <xdr:col>21</xdr:col>
      <xdr:colOff>193254</xdr:colOff>
      <xdr:row>2</xdr:row>
      <xdr:rowOff>18132</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800-000002000000}"/>
            </a:ext>
          </a:extLst>
        </xdr:cNvPr>
        <xdr:cNvSpPr txBox="1"/>
      </xdr:nvSpPr>
      <xdr:spPr>
        <a:xfrm>
          <a:off x="11785753" y="195090"/>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19</xdr:col>
      <xdr:colOff>0</xdr:colOff>
      <xdr:row>0</xdr:row>
      <xdr:rowOff>220701</xdr:rowOff>
    </xdr:from>
    <xdr:to>
      <xdr:col>21</xdr:col>
      <xdr:colOff>201652</xdr:colOff>
      <xdr:row>2</xdr:row>
      <xdr:rowOff>3717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900-000002000000}"/>
            </a:ext>
          </a:extLst>
        </xdr:cNvPr>
        <xdr:cNvSpPr txBox="1"/>
      </xdr:nvSpPr>
      <xdr:spPr>
        <a:xfrm>
          <a:off x="12010793" y="220701"/>
          <a:ext cx="14097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100"/>
            <a:t>TABLE DES MATIÈRES</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edu\Edusfb\Annual%20Enrolment%20Reports\2021%20to%20current\Sept%2029,%202022\September%2029,%202022%20A1%20Actual%20Enrol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vince"/>
      <sheetName val="Divisions"/>
      <sheetName val="Public Schools"/>
      <sheetName val="Funded Inde Divs"/>
      <sheetName val="Funded IS"/>
      <sheetName val="Non-funded IS"/>
      <sheetName val="113b"/>
      <sheetName val="113a-IS"/>
      <sheetName val="113b-IS"/>
      <sheetName val="Tables"/>
      <sheetName val="Public Sch Table"/>
      <sheetName val="Portal-Public"/>
      <sheetName val="DR-1"/>
      <sheetName val="DR-2"/>
      <sheetName val="MB Regions"/>
      <sheetName val="Portal-Funded Inde"/>
      <sheetName val="Portal-Non Funded Inde"/>
      <sheetName val="Address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0">
          <cell r="D10">
            <v>1066</v>
          </cell>
          <cell r="E10" t="str">
            <v>SOURIS RIVER COLONY SCHOOL</v>
          </cell>
          <cell r="F10" t="str">
            <v>Souris River Colony School</v>
          </cell>
          <cell r="G10">
            <v>0</v>
          </cell>
          <cell r="H10">
            <v>0</v>
          </cell>
          <cell r="I10">
            <v>5</v>
          </cell>
          <cell r="J10">
            <v>4</v>
          </cell>
          <cell r="K10">
            <v>6</v>
          </cell>
          <cell r="L10">
            <v>3</v>
          </cell>
          <cell r="M10">
            <v>7</v>
          </cell>
          <cell r="N10">
            <v>4</v>
          </cell>
          <cell r="O10">
            <v>2</v>
          </cell>
          <cell r="P10">
            <v>4</v>
          </cell>
          <cell r="Q10">
            <v>2</v>
          </cell>
          <cell r="R10">
            <v>4</v>
          </cell>
          <cell r="S10">
            <v>5</v>
          </cell>
          <cell r="T10">
            <v>2</v>
          </cell>
          <cell r="U10">
            <v>0</v>
          </cell>
          <cell r="V10">
            <v>0</v>
          </cell>
          <cell r="W10">
            <v>48</v>
          </cell>
          <cell r="X10">
            <v>48</v>
          </cell>
          <cell r="Y10">
            <v>197</v>
          </cell>
        </row>
        <row r="11">
          <cell r="D11">
            <v>1077</v>
          </cell>
          <cell r="E11" t="str">
            <v>CALVIN CHRISTIAN SCHOOL</v>
          </cell>
          <cell r="F11" t="str">
            <v>Calvin Christian School</v>
          </cell>
          <cell r="G11">
            <v>0</v>
          </cell>
          <cell r="H11">
            <v>0</v>
          </cell>
          <cell r="I11">
            <v>29</v>
          </cell>
          <cell r="J11">
            <v>35</v>
          </cell>
          <cell r="K11">
            <v>23</v>
          </cell>
          <cell r="L11">
            <v>34</v>
          </cell>
          <cell r="M11">
            <v>45</v>
          </cell>
          <cell r="N11">
            <v>32</v>
          </cell>
          <cell r="O11">
            <v>39</v>
          </cell>
          <cell r="P11">
            <v>30</v>
          </cell>
          <cell r="Q11">
            <v>47</v>
          </cell>
          <cell r="R11">
            <v>35</v>
          </cell>
          <cell r="S11">
            <v>37</v>
          </cell>
          <cell r="T11">
            <v>27</v>
          </cell>
          <cell r="U11">
            <v>25</v>
          </cell>
          <cell r="V11">
            <v>0</v>
          </cell>
          <cell r="W11">
            <v>438</v>
          </cell>
          <cell r="X11">
            <v>438</v>
          </cell>
          <cell r="Y11">
            <v>107</v>
          </cell>
        </row>
        <row r="12">
          <cell r="D12">
            <v>1086</v>
          </cell>
          <cell r="E12" t="str">
            <v>PARKLAND CHRISTIAN SCHOOL</v>
          </cell>
          <cell r="F12" t="str">
            <v>Parkland Christian School</v>
          </cell>
          <cell r="G12">
            <v>0</v>
          </cell>
          <cell r="H12">
            <v>0</v>
          </cell>
          <cell r="I12">
            <v>0</v>
          </cell>
          <cell r="J12">
            <v>7</v>
          </cell>
          <cell r="K12">
            <v>2</v>
          </cell>
          <cell r="L12">
            <v>7</v>
          </cell>
          <cell r="M12">
            <v>3</v>
          </cell>
          <cell r="N12">
            <v>4</v>
          </cell>
          <cell r="O12">
            <v>3</v>
          </cell>
          <cell r="P12">
            <v>6</v>
          </cell>
          <cell r="Q12">
            <v>2</v>
          </cell>
          <cell r="R12">
            <v>0</v>
          </cell>
          <cell r="S12">
            <v>0</v>
          </cell>
          <cell r="T12">
            <v>0</v>
          </cell>
          <cell r="U12">
            <v>0</v>
          </cell>
          <cell r="V12">
            <v>0</v>
          </cell>
          <cell r="W12">
            <v>34</v>
          </cell>
          <cell r="X12">
            <v>34</v>
          </cell>
          <cell r="Y12">
            <v>197</v>
          </cell>
        </row>
        <row r="13">
          <cell r="D13">
            <v>1087</v>
          </cell>
          <cell r="E13" t="str">
            <v>ST. ALPHONSUS SCHOOL</v>
          </cell>
          <cell r="F13" t="str">
            <v>St. Alphonsus School</v>
          </cell>
          <cell r="G13">
            <v>0</v>
          </cell>
          <cell r="H13">
            <v>0</v>
          </cell>
          <cell r="I13">
            <v>26</v>
          </cell>
          <cell r="J13">
            <v>25</v>
          </cell>
          <cell r="K13">
            <v>27</v>
          </cell>
          <cell r="L13">
            <v>26</v>
          </cell>
          <cell r="M13">
            <v>26</v>
          </cell>
          <cell r="N13">
            <v>27</v>
          </cell>
          <cell r="O13">
            <v>26</v>
          </cell>
          <cell r="P13">
            <v>26</v>
          </cell>
          <cell r="Q13">
            <v>24</v>
          </cell>
          <cell r="R13">
            <v>0</v>
          </cell>
          <cell r="S13">
            <v>0</v>
          </cell>
          <cell r="T13">
            <v>0</v>
          </cell>
          <cell r="U13">
            <v>0</v>
          </cell>
          <cell r="V13">
            <v>0</v>
          </cell>
          <cell r="W13">
            <v>233</v>
          </cell>
          <cell r="X13">
            <v>233</v>
          </cell>
          <cell r="Y13">
            <v>198</v>
          </cell>
        </row>
        <row r="14">
          <cell r="D14">
            <v>1095</v>
          </cell>
          <cell r="E14" t="str">
            <v>PRAIRIE MENNONITE SCHOOL</v>
          </cell>
          <cell r="F14" t="str">
            <v>Prairie Mennonite School</v>
          </cell>
          <cell r="G14">
            <v>0</v>
          </cell>
          <cell r="H14">
            <v>0</v>
          </cell>
          <cell r="I14">
            <v>0</v>
          </cell>
          <cell r="J14">
            <v>6</v>
          </cell>
          <cell r="K14">
            <v>3</v>
          </cell>
          <cell r="L14">
            <v>7</v>
          </cell>
          <cell r="M14">
            <v>8</v>
          </cell>
          <cell r="N14">
            <v>4</v>
          </cell>
          <cell r="O14">
            <v>9</v>
          </cell>
          <cell r="P14">
            <v>5</v>
          </cell>
          <cell r="Q14">
            <v>9</v>
          </cell>
          <cell r="R14">
            <v>5</v>
          </cell>
          <cell r="S14">
            <v>3</v>
          </cell>
          <cell r="T14">
            <v>2</v>
          </cell>
          <cell r="U14">
            <v>1</v>
          </cell>
          <cell r="V14">
            <v>0</v>
          </cell>
          <cell r="W14">
            <v>62</v>
          </cell>
          <cell r="X14">
            <v>62</v>
          </cell>
          <cell r="Y14">
            <v>197</v>
          </cell>
        </row>
        <row r="15">
          <cell r="D15">
            <v>1101</v>
          </cell>
          <cell r="E15" t="str">
            <v>MENNONITE BRETHREN COLLEGIATE INST.</v>
          </cell>
          <cell r="F15" t="str">
            <v>Mennonite Brethren Collegiate Inst.</v>
          </cell>
          <cell r="G15">
            <v>0</v>
          </cell>
          <cell r="H15">
            <v>0</v>
          </cell>
          <cell r="I15">
            <v>0</v>
          </cell>
          <cell r="J15">
            <v>0</v>
          </cell>
          <cell r="K15">
            <v>0</v>
          </cell>
          <cell r="L15">
            <v>0</v>
          </cell>
          <cell r="M15">
            <v>0</v>
          </cell>
          <cell r="N15">
            <v>20</v>
          </cell>
          <cell r="O15">
            <v>49</v>
          </cell>
          <cell r="P15">
            <v>60</v>
          </cell>
          <cell r="Q15">
            <v>55</v>
          </cell>
          <cell r="R15">
            <v>69</v>
          </cell>
          <cell r="S15">
            <v>75</v>
          </cell>
          <cell r="T15">
            <v>59</v>
          </cell>
          <cell r="U15">
            <v>44</v>
          </cell>
          <cell r="V15">
            <v>0</v>
          </cell>
          <cell r="W15">
            <v>431</v>
          </cell>
          <cell r="X15">
            <v>431</v>
          </cell>
          <cell r="Y15">
            <v>107</v>
          </cell>
        </row>
        <row r="16">
          <cell r="D16">
            <v>1110</v>
          </cell>
          <cell r="E16" t="str">
            <v>MILLTOWN ACADEMY</v>
          </cell>
          <cell r="F16" t="str">
            <v>Milltown Academy</v>
          </cell>
          <cell r="G16">
            <v>0</v>
          </cell>
          <cell r="H16">
            <v>0</v>
          </cell>
          <cell r="I16">
            <v>0</v>
          </cell>
          <cell r="J16">
            <v>3</v>
          </cell>
          <cell r="K16">
            <v>2</v>
          </cell>
          <cell r="L16">
            <v>2</v>
          </cell>
          <cell r="M16">
            <v>4</v>
          </cell>
          <cell r="N16">
            <v>4</v>
          </cell>
          <cell r="O16">
            <v>4</v>
          </cell>
          <cell r="P16">
            <v>0</v>
          </cell>
          <cell r="Q16">
            <v>4</v>
          </cell>
          <cell r="R16">
            <v>4</v>
          </cell>
          <cell r="S16">
            <v>1</v>
          </cell>
          <cell r="T16">
            <v>0</v>
          </cell>
          <cell r="U16">
            <v>1</v>
          </cell>
          <cell r="V16">
            <v>0</v>
          </cell>
          <cell r="W16">
            <v>29</v>
          </cell>
          <cell r="X16">
            <v>29</v>
          </cell>
          <cell r="Y16">
            <v>197</v>
          </cell>
        </row>
        <row r="17">
          <cell r="D17">
            <v>1126</v>
          </cell>
          <cell r="E17" t="str">
            <v>STONY CREEK SCHOOL</v>
          </cell>
          <cell r="F17" t="str">
            <v>Stony Creek School</v>
          </cell>
          <cell r="G17">
            <v>0</v>
          </cell>
          <cell r="H17">
            <v>0</v>
          </cell>
          <cell r="I17">
            <v>0</v>
          </cell>
          <cell r="J17">
            <v>8</v>
          </cell>
          <cell r="K17">
            <v>2</v>
          </cell>
          <cell r="L17">
            <v>2</v>
          </cell>
          <cell r="M17">
            <v>4</v>
          </cell>
          <cell r="N17">
            <v>4</v>
          </cell>
          <cell r="O17">
            <v>4</v>
          </cell>
          <cell r="P17">
            <v>4</v>
          </cell>
          <cell r="Q17">
            <v>3</v>
          </cell>
          <cell r="R17">
            <v>5</v>
          </cell>
          <cell r="S17">
            <v>0</v>
          </cell>
          <cell r="T17">
            <v>0</v>
          </cell>
          <cell r="U17">
            <v>0</v>
          </cell>
          <cell r="V17">
            <v>0</v>
          </cell>
          <cell r="W17">
            <v>36</v>
          </cell>
          <cell r="X17">
            <v>36</v>
          </cell>
          <cell r="Y17">
            <v>197</v>
          </cell>
        </row>
        <row r="18">
          <cell r="D18">
            <v>1148</v>
          </cell>
          <cell r="E18" t="str">
            <v>CHRISTIAN HERITAGE SCHOOL</v>
          </cell>
          <cell r="F18" t="str">
            <v>Christian Heritage School</v>
          </cell>
          <cell r="G18">
            <v>0</v>
          </cell>
          <cell r="H18">
            <v>0</v>
          </cell>
          <cell r="I18">
            <v>19</v>
          </cell>
          <cell r="J18">
            <v>19</v>
          </cell>
          <cell r="K18">
            <v>15</v>
          </cell>
          <cell r="L18">
            <v>15</v>
          </cell>
          <cell r="M18">
            <v>15</v>
          </cell>
          <cell r="N18">
            <v>23</v>
          </cell>
          <cell r="O18">
            <v>13</v>
          </cell>
          <cell r="P18">
            <v>20</v>
          </cell>
          <cell r="Q18">
            <v>18</v>
          </cell>
          <cell r="R18">
            <v>0</v>
          </cell>
          <cell r="S18">
            <v>0</v>
          </cell>
          <cell r="T18">
            <v>0</v>
          </cell>
          <cell r="U18">
            <v>0</v>
          </cell>
          <cell r="V18">
            <v>0</v>
          </cell>
          <cell r="W18">
            <v>157</v>
          </cell>
          <cell r="X18">
            <v>157</v>
          </cell>
          <cell r="Y18">
            <v>107</v>
          </cell>
        </row>
        <row r="19">
          <cell r="D19">
            <v>1155</v>
          </cell>
          <cell r="E19" t="str">
            <v>ST. JOHN'S-RAVENSCOURT SCHOOL</v>
          </cell>
          <cell r="F19" t="str">
            <v>St. John's-Ravenscourt School</v>
          </cell>
          <cell r="G19">
            <v>0</v>
          </cell>
          <cell r="H19">
            <v>0</v>
          </cell>
          <cell r="I19">
            <v>55</v>
          </cell>
          <cell r="J19">
            <v>53</v>
          </cell>
          <cell r="K19">
            <v>44</v>
          </cell>
          <cell r="L19">
            <v>50</v>
          </cell>
          <cell r="M19">
            <v>52</v>
          </cell>
          <cell r="N19">
            <v>58</v>
          </cell>
          <cell r="O19">
            <v>74</v>
          </cell>
          <cell r="P19">
            <v>80</v>
          </cell>
          <cell r="Q19">
            <v>79</v>
          </cell>
          <cell r="R19">
            <v>90</v>
          </cell>
          <cell r="S19">
            <v>93</v>
          </cell>
          <cell r="T19">
            <v>87</v>
          </cell>
          <cell r="U19">
            <v>78</v>
          </cell>
          <cell r="V19">
            <v>0</v>
          </cell>
          <cell r="W19">
            <v>893</v>
          </cell>
          <cell r="X19">
            <v>893</v>
          </cell>
          <cell r="Y19">
            <v>107</v>
          </cell>
        </row>
        <row r="20">
          <cell r="D20">
            <v>1157</v>
          </cell>
          <cell r="E20" t="str">
            <v>DUFFERIN CHRISTIAN SCHOOL</v>
          </cell>
          <cell r="F20" t="str">
            <v>Dufferin Christian School</v>
          </cell>
          <cell r="G20">
            <v>0</v>
          </cell>
          <cell r="H20">
            <v>0</v>
          </cell>
          <cell r="I20">
            <v>25</v>
          </cell>
          <cell r="J20">
            <v>23</v>
          </cell>
          <cell r="K20">
            <v>28</v>
          </cell>
          <cell r="L20">
            <v>21</v>
          </cell>
          <cell r="M20">
            <v>25</v>
          </cell>
          <cell r="N20">
            <v>22</v>
          </cell>
          <cell r="O20">
            <v>15</v>
          </cell>
          <cell r="P20">
            <v>29</v>
          </cell>
          <cell r="Q20">
            <v>25</v>
          </cell>
          <cell r="R20">
            <v>16</v>
          </cell>
          <cell r="S20">
            <v>20</v>
          </cell>
          <cell r="T20">
            <v>19</v>
          </cell>
          <cell r="U20">
            <v>20</v>
          </cell>
          <cell r="V20">
            <v>0</v>
          </cell>
          <cell r="W20">
            <v>288</v>
          </cell>
          <cell r="X20">
            <v>288</v>
          </cell>
          <cell r="Y20">
            <v>107</v>
          </cell>
        </row>
        <row r="21">
          <cell r="D21">
            <v>1176</v>
          </cell>
          <cell r="E21" t="str">
            <v>GREENLAND SCHOOL</v>
          </cell>
          <cell r="F21" t="str">
            <v>Greenland School</v>
          </cell>
          <cell r="G21">
            <v>0</v>
          </cell>
          <cell r="H21">
            <v>0</v>
          </cell>
          <cell r="I21">
            <v>0</v>
          </cell>
          <cell r="J21">
            <v>4</v>
          </cell>
          <cell r="K21">
            <v>1</v>
          </cell>
          <cell r="L21">
            <v>7</v>
          </cell>
          <cell r="M21">
            <v>3</v>
          </cell>
          <cell r="N21">
            <v>9</v>
          </cell>
          <cell r="O21">
            <v>9</v>
          </cell>
          <cell r="P21">
            <v>4</v>
          </cell>
          <cell r="Q21">
            <v>2</v>
          </cell>
          <cell r="R21">
            <v>11</v>
          </cell>
          <cell r="S21">
            <v>9</v>
          </cell>
          <cell r="T21">
            <v>5</v>
          </cell>
          <cell r="U21">
            <v>13</v>
          </cell>
          <cell r="V21">
            <v>0</v>
          </cell>
          <cell r="W21">
            <v>77</v>
          </cell>
          <cell r="X21">
            <v>77</v>
          </cell>
          <cell r="Y21">
            <v>197</v>
          </cell>
        </row>
        <row r="22">
          <cell r="D22">
            <v>1207</v>
          </cell>
          <cell r="E22" t="str">
            <v>POPLAR GROVE SCHOOL</v>
          </cell>
          <cell r="F22" t="str">
            <v>Poplar Grove School</v>
          </cell>
          <cell r="G22">
            <v>0</v>
          </cell>
          <cell r="H22">
            <v>0</v>
          </cell>
          <cell r="I22">
            <v>0</v>
          </cell>
          <cell r="J22">
            <v>3</v>
          </cell>
          <cell r="K22">
            <v>4</v>
          </cell>
          <cell r="L22">
            <v>6</v>
          </cell>
          <cell r="M22">
            <v>0</v>
          </cell>
          <cell r="N22">
            <v>2</v>
          </cell>
          <cell r="O22">
            <v>4</v>
          </cell>
          <cell r="P22">
            <v>1</v>
          </cell>
          <cell r="Q22">
            <v>1</v>
          </cell>
          <cell r="R22">
            <v>2</v>
          </cell>
          <cell r="S22">
            <v>0</v>
          </cell>
          <cell r="T22">
            <v>0</v>
          </cell>
          <cell r="U22">
            <v>0</v>
          </cell>
          <cell r="V22">
            <v>0</v>
          </cell>
          <cell r="W22">
            <v>23</v>
          </cell>
          <cell r="X22">
            <v>23</v>
          </cell>
          <cell r="Y22">
            <v>197</v>
          </cell>
        </row>
        <row r="23">
          <cell r="D23">
            <v>1232</v>
          </cell>
          <cell r="E23" t="str">
            <v>ST. MAURICE SCHOOL</v>
          </cell>
          <cell r="F23" t="str">
            <v>St. Maurice School</v>
          </cell>
          <cell r="G23">
            <v>0</v>
          </cell>
          <cell r="H23">
            <v>0</v>
          </cell>
          <cell r="I23">
            <v>58</v>
          </cell>
          <cell r="J23">
            <v>56</v>
          </cell>
          <cell r="K23">
            <v>55</v>
          </cell>
          <cell r="L23">
            <v>56</v>
          </cell>
          <cell r="M23">
            <v>56</v>
          </cell>
          <cell r="N23">
            <v>53</v>
          </cell>
          <cell r="O23">
            <v>56</v>
          </cell>
          <cell r="P23">
            <v>56</v>
          </cell>
          <cell r="Q23">
            <v>57</v>
          </cell>
          <cell r="R23">
            <v>53</v>
          </cell>
          <cell r="S23">
            <v>47</v>
          </cell>
          <cell r="T23">
            <v>35</v>
          </cell>
          <cell r="U23">
            <v>30</v>
          </cell>
          <cell r="V23">
            <v>0</v>
          </cell>
          <cell r="W23">
            <v>668</v>
          </cell>
          <cell r="X23">
            <v>668</v>
          </cell>
          <cell r="Y23">
            <v>198</v>
          </cell>
        </row>
        <row r="24">
          <cell r="D24">
            <v>1236</v>
          </cell>
          <cell r="E24" t="str">
            <v>INTERLAKE MENNONITE FELLOWSHIP SCHOOL</v>
          </cell>
          <cell r="F24" t="str">
            <v>Interlake Mennonite Fellowship School</v>
          </cell>
          <cell r="G24">
            <v>0</v>
          </cell>
          <cell r="H24">
            <v>0</v>
          </cell>
          <cell r="I24">
            <v>0</v>
          </cell>
          <cell r="J24">
            <v>12</v>
          </cell>
          <cell r="K24">
            <v>15</v>
          </cell>
          <cell r="L24">
            <v>13</v>
          </cell>
          <cell r="M24">
            <v>14</v>
          </cell>
          <cell r="N24">
            <v>12</v>
          </cell>
          <cell r="O24">
            <v>15</v>
          </cell>
          <cell r="P24">
            <v>12</v>
          </cell>
          <cell r="Q24">
            <v>15</v>
          </cell>
          <cell r="R24">
            <v>13</v>
          </cell>
          <cell r="S24">
            <v>9</v>
          </cell>
          <cell r="T24">
            <v>0</v>
          </cell>
          <cell r="U24">
            <v>7</v>
          </cell>
          <cell r="V24">
            <v>0</v>
          </cell>
          <cell r="W24">
            <v>137</v>
          </cell>
          <cell r="X24">
            <v>137</v>
          </cell>
          <cell r="Y24">
            <v>197</v>
          </cell>
        </row>
        <row r="25">
          <cell r="D25">
            <v>1239</v>
          </cell>
          <cell r="E25" t="str">
            <v>COMMUNITY BIBLE FELLOWSHIP CHRISTIAN</v>
          </cell>
          <cell r="F25" t="str">
            <v>Community Bible Fellowship Christian</v>
          </cell>
          <cell r="G25">
            <v>0</v>
          </cell>
          <cell r="H25">
            <v>1</v>
          </cell>
          <cell r="I25">
            <v>2</v>
          </cell>
          <cell r="J25">
            <v>8</v>
          </cell>
          <cell r="K25">
            <v>5</v>
          </cell>
          <cell r="L25">
            <v>3</v>
          </cell>
          <cell r="M25">
            <v>8</v>
          </cell>
          <cell r="N25">
            <v>10</v>
          </cell>
          <cell r="O25">
            <v>6</v>
          </cell>
          <cell r="P25">
            <v>4</v>
          </cell>
          <cell r="Q25">
            <v>4</v>
          </cell>
          <cell r="R25">
            <v>0</v>
          </cell>
          <cell r="S25">
            <v>0</v>
          </cell>
          <cell r="T25">
            <v>0</v>
          </cell>
          <cell r="U25">
            <v>0</v>
          </cell>
          <cell r="V25">
            <v>0</v>
          </cell>
          <cell r="W25">
            <v>51</v>
          </cell>
          <cell r="X25">
            <v>51</v>
          </cell>
          <cell r="Y25">
            <v>107</v>
          </cell>
        </row>
        <row r="26">
          <cell r="D26">
            <v>1241</v>
          </cell>
          <cell r="E26" t="str">
            <v>OUR LADY OF VICTORY SCHOOL</v>
          </cell>
          <cell r="F26" t="str">
            <v>Our Lady of Victory School</v>
          </cell>
          <cell r="G26">
            <v>0</v>
          </cell>
          <cell r="H26">
            <v>0</v>
          </cell>
          <cell r="I26">
            <v>19</v>
          </cell>
          <cell r="J26">
            <v>24</v>
          </cell>
          <cell r="K26">
            <v>21</v>
          </cell>
          <cell r="L26">
            <v>17</v>
          </cell>
          <cell r="M26">
            <v>31</v>
          </cell>
          <cell r="N26">
            <v>16</v>
          </cell>
          <cell r="O26">
            <v>32</v>
          </cell>
          <cell r="P26">
            <v>12</v>
          </cell>
          <cell r="Q26">
            <v>28</v>
          </cell>
          <cell r="R26">
            <v>0</v>
          </cell>
          <cell r="S26">
            <v>0</v>
          </cell>
          <cell r="T26">
            <v>0</v>
          </cell>
          <cell r="U26">
            <v>0</v>
          </cell>
          <cell r="V26">
            <v>0</v>
          </cell>
          <cell r="W26">
            <v>200</v>
          </cell>
          <cell r="X26">
            <v>200</v>
          </cell>
          <cell r="Y26">
            <v>198</v>
          </cell>
        </row>
        <row r="27">
          <cell r="D27">
            <v>1242</v>
          </cell>
          <cell r="E27" t="str">
            <v>WINNIPEG MENNONITE ELEM &amp; MIDDLE SCHOOLS</v>
          </cell>
          <cell r="F27" t="str">
            <v>Winnipeg Mennonite Elem &amp; Middle Schools</v>
          </cell>
          <cell r="G27">
            <v>0</v>
          </cell>
          <cell r="H27">
            <v>0</v>
          </cell>
          <cell r="I27">
            <v>34</v>
          </cell>
          <cell r="J27">
            <v>37</v>
          </cell>
          <cell r="K27">
            <v>44</v>
          </cell>
          <cell r="L27">
            <v>44</v>
          </cell>
          <cell r="M27">
            <v>44</v>
          </cell>
          <cell r="N27">
            <v>46</v>
          </cell>
          <cell r="O27">
            <v>35</v>
          </cell>
          <cell r="P27">
            <v>31</v>
          </cell>
          <cell r="Q27">
            <v>28</v>
          </cell>
          <cell r="R27">
            <v>0</v>
          </cell>
          <cell r="S27">
            <v>0</v>
          </cell>
          <cell r="T27">
            <v>0</v>
          </cell>
          <cell r="U27">
            <v>0</v>
          </cell>
          <cell r="V27">
            <v>0</v>
          </cell>
          <cell r="W27">
            <v>343</v>
          </cell>
          <cell r="X27">
            <v>343</v>
          </cell>
          <cell r="Y27">
            <v>107</v>
          </cell>
        </row>
        <row r="28">
          <cell r="D28">
            <v>1244</v>
          </cell>
          <cell r="E28" t="str">
            <v>ST. CHARLES INTERPAROCHIAL SCHOOL</v>
          </cell>
          <cell r="F28" t="str">
            <v>St. Charles Interparochial School</v>
          </cell>
          <cell r="G28">
            <v>0</v>
          </cell>
          <cell r="H28">
            <v>0</v>
          </cell>
          <cell r="I28">
            <v>31</v>
          </cell>
          <cell r="J28">
            <v>34</v>
          </cell>
          <cell r="K28">
            <v>41</v>
          </cell>
          <cell r="L28">
            <v>22</v>
          </cell>
          <cell r="M28">
            <v>40</v>
          </cell>
          <cell r="N28">
            <v>30</v>
          </cell>
          <cell r="O28">
            <v>36</v>
          </cell>
          <cell r="P28">
            <v>26</v>
          </cell>
          <cell r="Q28">
            <v>24</v>
          </cell>
          <cell r="R28">
            <v>0</v>
          </cell>
          <cell r="S28">
            <v>0</v>
          </cell>
          <cell r="T28">
            <v>0</v>
          </cell>
          <cell r="U28">
            <v>0</v>
          </cell>
          <cell r="V28">
            <v>0</v>
          </cell>
          <cell r="W28">
            <v>284</v>
          </cell>
          <cell r="X28">
            <v>284</v>
          </cell>
          <cell r="Y28">
            <v>198</v>
          </cell>
        </row>
        <row r="29">
          <cell r="D29">
            <v>1257</v>
          </cell>
          <cell r="E29" t="str">
            <v>ST. BONIFACE DIOCESAN HIGH SCHOOL</v>
          </cell>
          <cell r="F29" t="str">
            <v>St. Boniface Diocesan High School</v>
          </cell>
          <cell r="G29">
            <v>0</v>
          </cell>
          <cell r="H29">
            <v>0</v>
          </cell>
          <cell r="I29">
            <v>0</v>
          </cell>
          <cell r="J29">
            <v>0</v>
          </cell>
          <cell r="K29">
            <v>0</v>
          </cell>
          <cell r="L29">
            <v>0</v>
          </cell>
          <cell r="M29">
            <v>0</v>
          </cell>
          <cell r="N29">
            <v>0</v>
          </cell>
          <cell r="O29">
            <v>0</v>
          </cell>
          <cell r="P29">
            <v>0</v>
          </cell>
          <cell r="Q29">
            <v>0</v>
          </cell>
          <cell r="R29">
            <v>60</v>
          </cell>
          <cell r="S29">
            <v>42</v>
          </cell>
          <cell r="T29">
            <v>49</v>
          </cell>
          <cell r="U29">
            <v>31</v>
          </cell>
          <cell r="V29">
            <v>0</v>
          </cell>
          <cell r="W29">
            <v>182</v>
          </cell>
          <cell r="X29">
            <v>182</v>
          </cell>
          <cell r="Y29">
            <v>198</v>
          </cell>
        </row>
        <row r="30">
          <cell r="D30">
            <v>1274</v>
          </cell>
          <cell r="E30" t="str">
            <v>IMMANUEL CHRISTIAN SCHOOL</v>
          </cell>
          <cell r="F30" t="str">
            <v>Immanuel Christian School</v>
          </cell>
          <cell r="G30">
            <v>0</v>
          </cell>
          <cell r="H30">
            <v>0</v>
          </cell>
          <cell r="I30">
            <v>8</v>
          </cell>
          <cell r="J30">
            <v>23</v>
          </cell>
          <cell r="K30">
            <v>17</v>
          </cell>
          <cell r="L30">
            <v>28</v>
          </cell>
          <cell r="M30">
            <v>18</v>
          </cell>
          <cell r="N30">
            <v>25</v>
          </cell>
          <cell r="O30">
            <v>21</v>
          </cell>
          <cell r="P30">
            <v>19</v>
          </cell>
          <cell r="Q30">
            <v>28</v>
          </cell>
          <cell r="R30">
            <v>16</v>
          </cell>
          <cell r="S30">
            <v>14</v>
          </cell>
          <cell r="T30">
            <v>20</v>
          </cell>
          <cell r="U30">
            <v>8</v>
          </cell>
          <cell r="V30">
            <v>0</v>
          </cell>
          <cell r="W30">
            <v>245</v>
          </cell>
          <cell r="X30">
            <v>245</v>
          </cell>
          <cell r="Y30">
            <v>107</v>
          </cell>
        </row>
        <row r="31">
          <cell r="D31">
            <v>1285</v>
          </cell>
          <cell r="E31" t="str">
            <v>WESTGATE MENNONITE COLLEGIATE</v>
          </cell>
          <cell r="F31" t="str">
            <v>Westgate Mennonite Collegiate</v>
          </cell>
          <cell r="G31">
            <v>0</v>
          </cell>
          <cell r="H31">
            <v>0</v>
          </cell>
          <cell r="I31">
            <v>0</v>
          </cell>
          <cell r="J31">
            <v>0</v>
          </cell>
          <cell r="K31">
            <v>0</v>
          </cell>
          <cell r="L31">
            <v>0</v>
          </cell>
          <cell r="M31">
            <v>0</v>
          </cell>
          <cell r="N31">
            <v>0</v>
          </cell>
          <cell r="O31">
            <v>14</v>
          </cell>
          <cell r="P31">
            <v>48</v>
          </cell>
          <cell r="Q31">
            <v>38</v>
          </cell>
          <cell r="R31">
            <v>63</v>
          </cell>
          <cell r="S31">
            <v>58</v>
          </cell>
          <cell r="T31">
            <v>50</v>
          </cell>
          <cell r="U31">
            <v>42</v>
          </cell>
          <cell r="V31">
            <v>0</v>
          </cell>
          <cell r="W31">
            <v>313</v>
          </cell>
          <cell r="X31">
            <v>313</v>
          </cell>
          <cell r="Y31">
            <v>107</v>
          </cell>
        </row>
        <row r="32">
          <cell r="D32">
            <v>1304</v>
          </cell>
          <cell r="E32" t="str">
            <v>PRAIRIE CENTRAL ADVENTIST ACADEMY</v>
          </cell>
          <cell r="F32" t="str">
            <v>Prairie Central Adventist Academy</v>
          </cell>
          <cell r="G32">
            <v>0</v>
          </cell>
          <cell r="H32">
            <v>0</v>
          </cell>
          <cell r="I32">
            <v>10</v>
          </cell>
          <cell r="J32">
            <v>19</v>
          </cell>
          <cell r="K32">
            <v>16</v>
          </cell>
          <cell r="L32">
            <v>15</v>
          </cell>
          <cell r="M32">
            <v>17</v>
          </cell>
          <cell r="N32">
            <v>22</v>
          </cell>
          <cell r="O32">
            <v>16</v>
          </cell>
          <cell r="P32">
            <v>17</v>
          </cell>
          <cell r="Q32">
            <v>13</v>
          </cell>
          <cell r="R32">
            <v>7</v>
          </cell>
          <cell r="S32">
            <v>6</v>
          </cell>
          <cell r="T32">
            <v>7</v>
          </cell>
          <cell r="U32">
            <v>6</v>
          </cell>
          <cell r="V32">
            <v>0</v>
          </cell>
          <cell r="W32">
            <v>171</v>
          </cell>
          <cell r="X32">
            <v>171</v>
          </cell>
          <cell r="Y32">
            <v>107</v>
          </cell>
        </row>
        <row r="33">
          <cell r="D33">
            <v>1315</v>
          </cell>
          <cell r="E33" t="str">
            <v>FAITH ACADEMY</v>
          </cell>
          <cell r="F33" t="str">
            <v>Faith Academy</v>
          </cell>
          <cell r="G33">
            <v>0</v>
          </cell>
          <cell r="H33">
            <v>0</v>
          </cell>
          <cell r="I33">
            <v>49</v>
          </cell>
          <cell r="J33">
            <v>43</v>
          </cell>
          <cell r="K33">
            <v>50</v>
          </cell>
          <cell r="L33">
            <v>44</v>
          </cell>
          <cell r="M33">
            <v>51</v>
          </cell>
          <cell r="N33">
            <v>44</v>
          </cell>
          <cell r="O33">
            <v>46</v>
          </cell>
          <cell r="P33">
            <v>46</v>
          </cell>
          <cell r="Q33">
            <v>41</v>
          </cell>
          <cell r="R33">
            <v>47</v>
          </cell>
          <cell r="S33">
            <v>41</v>
          </cell>
          <cell r="T33">
            <v>38</v>
          </cell>
          <cell r="U33">
            <v>36</v>
          </cell>
          <cell r="V33">
            <v>0</v>
          </cell>
          <cell r="W33">
            <v>576</v>
          </cell>
          <cell r="X33">
            <v>576</v>
          </cell>
          <cell r="Y33">
            <v>107</v>
          </cell>
        </row>
        <row r="34">
          <cell r="D34">
            <v>1345</v>
          </cell>
          <cell r="E34" t="str">
            <v>MENNONITE COLLEGIATE INSTITUTE</v>
          </cell>
          <cell r="F34" t="str">
            <v>Mennonite Collegiate Institute</v>
          </cell>
          <cell r="G34">
            <v>0</v>
          </cell>
          <cell r="H34">
            <v>0</v>
          </cell>
          <cell r="I34">
            <v>0</v>
          </cell>
          <cell r="J34">
            <v>0</v>
          </cell>
          <cell r="K34">
            <v>0</v>
          </cell>
          <cell r="L34">
            <v>0</v>
          </cell>
          <cell r="M34">
            <v>0</v>
          </cell>
          <cell r="N34">
            <v>0</v>
          </cell>
          <cell r="O34">
            <v>0</v>
          </cell>
          <cell r="P34">
            <v>0</v>
          </cell>
          <cell r="Q34">
            <v>0</v>
          </cell>
          <cell r="R34">
            <v>7</v>
          </cell>
          <cell r="S34">
            <v>15</v>
          </cell>
          <cell r="T34">
            <v>18</v>
          </cell>
          <cell r="U34">
            <v>16</v>
          </cell>
          <cell r="V34">
            <v>0</v>
          </cell>
          <cell r="W34">
            <v>56</v>
          </cell>
          <cell r="X34">
            <v>56</v>
          </cell>
          <cell r="Y34">
            <v>107</v>
          </cell>
        </row>
        <row r="35">
          <cell r="D35">
            <v>1362</v>
          </cell>
          <cell r="E35" t="str">
            <v>POPLAR POINT COLONY SCHOOL</v>
          </cell>
          <cell r="F35" t="str">
            <v>Poplar Point Colony School</v>
          </cell>
          <cell r="G35">
            <v>0</v>
          </cell>
          <cell r="H35">
            <v>0</v>
          </cell>
          <cell r="I35">
            <v>3</v>
          </cell>
          <cell r="J35">
            <v>2</v>
          </cell>
          <cell r="K35">
            <v>3</v>
          </cell>
          <cell r="L35">
            <v>3</v>
          </cell>
          <cell r="M35">
            <v>3</v>
          </cell>
          <cell r="N35">
            <v>1</v>
          </cell>
          <cell r="O35">
            <v>2</v>
          </cell>
          <cell r="P35">
            <v>2</v>
          </cell>
          <cell r="Q35">
            <v>2</v>
          </cell>
          <cell r="R35">
            <v>3</v>
          </cell>
          <cell r="S35">
            <v>1</v>
          </cell>
          <cell r="T35">
            <v>2</v>
          </cell>
          <cell r="U35">
            <v>2</v>
          </cell>
          <cell r="V35">
            <v>0</v>
          </cell>
          <cell r="W35">
            <v>29</v>
          </cell>
          <cell r="X35">
            <v>29</v>
          </cell>
          <cell r="Y35">
            <v>107</v>
          </cell>
        </row>
        <row r="36">
          <cell r="D36">
            <v>1401</v>
          </cell>
          <cell r="E36" t="str">
            <v>RIVERDALE SCHOOL</v>
          </cell>
          <cell r="F36" t="str">
            <v>Riverdale School</v>
          </cell>
          <cell r="G36">
            <v>0</v>
          </cell>
          <cell r="H36">
            <v>0</v>
          </cell>
          <cell r="I36">
            <v>0</v>
          </cell>
          <cell r="J36">
            <v>9</v>
          </cell>
          <cell r="K36">
            <v>4</v>
          </cell>
          <cell r="L36">
            <v>4</v>
          </cell>
          <cell r="M36">
            <v>6</v>
          </cell>
          <cell r="N36">
            <v>6</v>
          </cell>
          <cell r="O36">
            <v>5</v>
          </cell>
          <cell r="P36">
            <v>1</v>
          </cell>
          <cell r="Q36">
            <v>8</v>
          </cell>
          <cell r="R36">
            <v>5</v>
          </cell>
          <cell r="S36">
            <v>0</v>
          </cell>
          <cell r="T36">
            <v>0</v>
          </cell>
          <cell r="U36">
            <v>0</v>
          </cell>
          <cell r="V36">
            <v>0</v>
          </cell>
          <cell r="W36">
            <v>48</v>
          </cell>
          <cell r="X36">
            <v>48</v>
          </cell>
          <cell r="Y36">
            <v>197</v>
          </cell>
        </row>
        <row r="37">
          <cell r="D37">
            <v>1407</v>
          </cell>
          <cell r="E37" t="str">
            <v>PINE CREEK SCHOOL</v>
          </cell>
          <cell r="F37" t="str">
            <v>Pine Creek School</v>
          </cell>
          <cell r="G37">
            <v>0</v>
          </cell>
          <cell r="H37">
            <v>0</v>
          </cell>
          <cell r="I37">
            <v>0</v>
          </cell>
          <cell r="J37">
            <v>1</v>
          </cell>
          <cell r="K37">
            <v>1</v>
          </cell>
          <cell r="L37">
            <v>1</v>
          </cell>
          <cell r="M37">
            <v>1</v>
          </cell>
          <cell r="N37">
            <v>2</v>
          </cell>
          <cell r="O37">
            <v>0</v>
          </cell>
          <cell r="P37">
            <v>3</v>
          </cell>
          <cell r="Q37">
            <v>0</v>
          </cell>
          <cell r="R37">
            <v>2</v>
          </cell>
          <cell r="S37">
            <v>2</v>
          </cell>
          <cell r="T37">
            <v>2</v>
          </cell>
          <cell r="U37">
            <v>2</v>
          </cell>
          <cell r="V37">
            <v>0</v>
          </cell>
          <cell r="W37">
            <v>17</v>
          </cell>
          <cell r="X37">
            <v>17</v>
          </cell>
          <cell r="Y37">
            <v>107</v>
          </cell>
        </row>
        <row r="38">
          <cell r="D38">
            <v>1416</v>
          </cell>
          <cell r="E38" t="str">
            <v>ROCK LAKE SCHOOL</v>
          </cell>
          <cell r="F38" t="str">
            <v>Rock Lake School</v>
          </cell>
          <cell r="G38">
            <v>0</v>
          </cell>
          <cell r="H38">
            <v>0</v>
          </cell>
          <cell r="I38">
            <v>0</v>
          </cell>
          <cell r="J38">
            <v>1</v>
          </cell>
          <cell r="K38">
            <v>4</v>
          </cell>
          <cell r="L38">
            <v>4</v>
          </cell>
          <cell r="M38">
            <v>3</v>
          </cell>
          <cell r="N38">
            <v>5</v>
          </cell>
          <cell r="O38">
            <v>4</v>
          </cell>
          <cell r="P38">
            <v>6</v>
          </cell>
          <cell r="Q38">
            <v>4</v>
          </cell>
          <cell r="R38">
            <v>3</v>
          </cell>
          <cell r="S38">
            <v>0</v>
          </cell>
          <cell r="T38">
            <v>0</v>
          </cell>
          <cell r="U38">
            <v>0</v>
          </cell>
          <cell r="V38">
            <v>0</v>
          </cell>
          <cell r="W38">
            <v>34</v>
          </cell>
          <cell r="X38">
            <v>34</v>
          </cell>
          <cell r="Y38">
            <v>197</v>
          </cell>
        </row>
        <row r="39">
          <cell r="D39">
            <v>1430</v>
          </cell>
          <cell r="E39" t="str">
            <v>ST. EDWARD'S SCHOOL</v>
          </cell>
          <cell r="F39" t="str">
            <v>St. Edward's School</v>
          </cell>
          <cell r="G39">
            <v>0</v>
          </cell>
          <cell r="H39">
            <v>0</v>
          </cell>
          <cell r="I39">
            <v>20</v>
          </cell>
          <cell r="J39">
            <v>32</v>
          </cell>
          <cell r="K39">
            <v>32</v>
          </cell>
          <cell r="L39">
            <v>23</v>
          </cell>
          <cell r="M39">
            <v>23</v>
          </cell>
          <cell r="N39">
            <v>28</v>
          </cell>
          <cell r="O39">
            <v>27</v>
          </cell>
          <cell r="P39">
            <v>0</v>
          </cell>
          <cell r="Q39">
            <v>0</v>
          </cell>
          <cell r="R39">
            <v>0</v>
          </cell>
          <cell r="S39">
            <v>0</v>
          </cell>
          <cell r="T39">
            <v>0</v>
          </cell>
          <cell r="U39">
            <v>0</v>
          </cell>
          <cell r="V39">
            <v>0</v>
          </cell>
          <cell r="W39">
            <v>185</v>
          </cell>
          <cell r="X39">
            <v>185</v>
          </cell>
          <cell r="Y39">
            <v>198</v>
          </cell>
        </row>
        <row r="40">
          <cell r="D40">
            <v>1453</v>
          </cell>
          <cell r="E40" t="str">
            <v>STEINBACH CHRISTIAN SCHOOL</v>
          </cell>
          <cell r="F40" t="str">
            <v>Steinbach Christian School</v>
          </cell>
          <cell r="G40">
            <v>0</v>
          </cell>
          <cell r="H40">
            <v>0</v>
          </cell>
          <cell r="I40">
            <v>14</v>
          </cell>
          <cell r="J40">
            <v>18</v>
          </cell>
          <cell r="K40">
            <v>22</v>
          </cell>
          <cell r="L40">
            <v>21</v>
          </cell>
          <cell r="M40">
            <v>16</v>
          </cell>
          <cell r="N40">
            <v>26</v>
          </cell>
          <cell r="O40">
            <v>21</v>
          </cell>
          <cell r="P40">
            <v>28</v>
          </cell>
          <cell r="Q40">
            <v>28</v>
          </cell>
          <cell r="R40">
            <v>35</v>
          </cell>
          <cell r="S40">
            <v>31</v>
          </cell>
          <cell r="T40">
            <v>28</v>
          </cell>
          <cell r="U40">
            <v>20</v>
          </cell>
          <cell r="V40">
            <v>0</v>
          </cell>
          <cell r="W40">
            <v>308</v>
          </cell>
          <cell r="X40">
            <v>308</v>
          </cell>
          <cell r="Y40">
            <v>107</v>
          </cell>
        </row>
        <row r="41">
          <cell r="D41">
            <v>1454</v>
          </cell>
          <cell r="E41" t="str">
            <v>WILD ROSE SCHOOL</v>
          </cell>
          <cell r="F41" t="str">
            <v>Wild Rose School</v>
          </cell>
          <cell r="G41">
            <v>0</v>
          </cell>
          <cell r="H41">
            <v>0</v>
          </cell>
          <cell r="I41">
            <v>0</v>
          </cell>
          <cell r="J41">
            <v>5</v>
          </cell>
          <cell r="K41">
            <v>1</v>
          </cell>
          <cell r="L41">
            <v>1</v>
          </cell>
          <cell r="M41">
            <v>0</v>
          </cell>
          <cell r="N41">
            <v>3</v>
          </cell>
          <cell r="O41">
            <v>1</v>
          </cell>
          <cell r="P41">
            <v>2</v>
          </cell>
          <cell r="Q41">
            <v>3</v>
          </cell>
          <cell r="R41">
            <v>2</v>
          </cell>
          <cell r="S41">
            <v>0</v>
          </cell>
          <cell r="T41">
            <v>0</v>
          </cell>
          <cell r="U41">
            <v>0</v>
          </cell>
          <cell r="V41">
            <v>0</v>
          </cell>
          <cell r="W41">
            <v>18</v>
          </cell>
          <cell r="X41">
            <v>18</v>
          </cell>
          <cell r="Y41">
            <v>197</v>
          </cell>
        </row>
        <row r="42">
          <cell r="D42">
            <v>1463</v>
          </cell>
          <cell r="E42" t="str">
            <v>RIVERSIDE SCHOOL</v>
          </cell>
          <cell r="F42" t="str">
            <v>Riverside School</v>
          </cell>
          <cell r="G42">
            <v>0</v>
          </cell>
          <cell r="H42">
            <v>0</v>
          </cell>
          <cell r="I42">
            <v>0</v>
          </cell>
          <cell r="J42">
            <v>4</v>
          </cell>
          <cell r="K42">
            <v>4</v>
          </cell>
          <cell r="L42">
            <v>6</v>
          </cell>
          <cell r="M42">
            <v>3</v>
          </cell>
          <cell r="N42">
            <v>3</v>
          </cell>
          <cell r="O42">
            <v>6</v>
          </cell>
          <cell r="P42">
            <v>1</v>
          </cell>
          <cell r="Q42">
            <v>1</v>
          </cell>
          <cell r="R42">
            <v>4</v>
          </cell>
          <cell r="S42">
            <v>0</v>
          </cell>
          <cell r="T42">
            <v>0</v>
          </cell>
          <cell r="U42">
            <v>0</v>
          </cell>
          <cell r="V42">
            <v>0</v>
          </cell>
          <cell r="W42">
            <v>32</v>
          </cell>
          <cell r="X42">
            <v>32</v>
          </cell>
          <cell r="Y42">
            <v>197</v>
          </cell>
        </row>
        <row r="43">
          <cell r="D43">
            <v>1478</v>
          </cell>
          <cell r="E43" t="str">
            <v>ST. MARY'S ACADEMY</v>
          </cell>
          <cell r="F43" t="str">
            <v>St. Mary's Academy</v>
          </cell>
          <cell r="G43">
            <v>0</v>
          </cell>
          <cell r="H43">
            <v>0</v>
          </cell>
          <cell r="I43">
            <v>0</v>
          </cell>
          <cell r="J43">
            <v>0</v>
          </cell>
          <cell r="K43">
            <v>0</v>
          </cell>
          <cell r="L43">
            <v>0</v>
          </cell>
          <cell r="M43">
            <v>0</v>
          </cell>
          <cell r="N43">
            <v>0</v>
          </cell>
          <cell r="O43">
            <v>0</v>
          </cell>
          <cell r="P43">
            <v>69</v>
          </cell>
          <cell r="Q43">
            <v>79</v>
          </cell>
          <cell r="R43">
            <v>107</v>
          </cell>
          <cell r="S43">
            <v>117</v>
          </cell>
          <cell r="T43">
            <v>96</v>
          </cell>
          <cell r="U43">
            <v>100</v>
          </cell>
          <cell r="V43">
            <v>0</v>
          </cell>
          <cell r="W43">
            <v>568</v>
          </cell>
          <cell r="X43">
            <v>568</v>
          </cell>
          <cell r="Y43">
            <v>198</v>
          </cell>
        </row>
        <row r="44">
          <cell r="D44">
            <v>1482</v>
          </cell>
          <cell r="E44" t="str">
            <v>CHRIST THE KING SCHOOL</v>
          </cell>
          <cell r="F44" t="str">
            <v>Christ The King School</v>
          </cell>
          <cell r="G44">
            <v>0</v>
          </cell>
          <cell r="H44">
            <v>18</v>
          </cell>
          <cell r="I44">
            <v>26</v>
          </cell>
          <cell r="J44">
            <v>26</v>
          </cell>
          <cell r="K44">
            <v>25</v>
          </cell>
          <cell r="L44">
            <v>26</v>
          </cell>
          <cell r="M44">
            <v>29</v>
          </cell>
          <cell r="N44">
            <v>28</v>
          </cell>
          <cell r="O44">
            <v>27</v>
          </cell>
          <cell r="P44">
            <v>24</v>
          </cell>
          <cell r="Q44">
            <v>22</v>
          </cell>
          <cell r="R44">
            <v>0</v>
          </cell>
          <cell r="S44">
            <v>0</v>
          </cell>
          <cell r="T44">
            <v>0</v>
          </cell>
          <cell r="U44">
            <v>0</v>
          </cell>
          <cell r="V44">
            <v>0</v>
          </cell>
          <cell r="W44">
            <v>251</v>
          </cell>
          <cell r="X44">
            <v>251</v>
          </cell>
          <cell r="Y44">
            <v>198</v>
          </cell>
        </row>
        <row r="45">
          <cell r="D45">
            <v>1509</v>
          </cell>
          <cell r="E45" t="str">
            <v>LAKE CENTRE MENNONITE FELLOWSHIP SCH.</v>
          </cell>
          <cell r="F45" t="str">
            <v>Lake Centre Mennonite Fellowship Sch.</v>
          </cell>
          <cell r="G45">
            <v>0</v>
          </cell>
          <cell r="H45">
            <v>0</v>
          </cell>
          <cell r="I45">
            <v>0</v>
          </cell>
          <cell r="J45">
            <v>1</v>
          </cell>
          <cell r="K45">
            <v>2</v>
          </cell>
          <cell r="L45">
            <v>5</v>
          </cell>
          <cell r="M45">
            <v>1</v>
          </cell>
          <cell r="N45">
            <v>3</v>
          </cell>
          <cell r="O45">
            <v>0</v>
          </cell>
          <cell r="P45">
            <v>3</v>
          </cell>
          <cell r="Q45">
            <v>1</v>
          </cell>
          <cell r="R45">
            <v>4</v>
          </cell>
          <cell r="S45">
            <v>1</v>
          </cell>
          <cell r="T45">
            <v>0</v>
          </cell>
          <cell r="U45">
            <v>0</v>
          </cell>
          <cell r="V45">
            <v>0</v>
          </cell>
          <cell r="W45">
            <v>21</v>
          </cell>
          <cell r="X45">
            <v>21</v>
          </cell>
          <cell r="Y45">
            <v>197</v>
          </cell>
        </row>
        <row r="46">
          <cell r="D46">
            <v>1523</v>
          </cell>
          <cell r="E46" t="str">
            <v>IMMACULATE HEART OF MARY SCHOOL</v>
          </cell>
          <cell r="F46" t="str">
            <v>Immaculate Heart Of Mary School</v>
          </cell>
          <cell r="G46">
            <v>0</v>
          </cell>
          <cell r="H46">
            <v>0</v>
          </cell>
          <cell r="I46">
            <v>20</v>
          </cell>
          <cell r="J46">
            <v>25</v>
          </cell>
          <cell r="K46">
            <v>21</v>
          </cell>
          <cell r="L46">
            <v>27</v>
          </cell>
          <cell r="M46">
            <v>25</v>
          </cell>
          <cell r="N46">
            <v>19</v>
          </cell>
          <cell r="O46">
            <v>26</v>
          </cell>
          <cell r="P46">
            <v>24</v>
          </cell>
          <cell r="Q46">
            <v>23</v>
          </cell>
          <cell r="R46">
            <v>0</v>
          </cell>
          <cell r="S46">
            <v>0</v>
          </cell>
          <cell r="T46">
            <v>0</v>
          </cell>
          <cell r="U46">
            <v>0</v>
          </cell>
          <cell r="V46">
            <v>0</v>
          </cell>
          <cell r="W46">
            <v>210</v>
          </cell>
          <cell r="X46">
            <v>210</v>
          </cell>
          <cell r="Y46">
            <v>198</v>
          </cell>
        </row>
        <row r="47">
          <cell r="D47">
            <v>1526</v>
          </cell>
          <cell r="E47" t="str">
            <v>COUNTRY VIEW SCHOOL</v>
          </cell>
          <cell r="F47" t="str">
            <v>Country View School</v>
          </cell>
          <cell r="G47">
            <v>0</v>
          </cell>
          <cell r="H47">
            <v>0</v>
          </cell>
          <cell r="I47">
            <v>0</v>
          </cell>
          <cell r="J47">
            <v>5</v>
          </cell>
          <cell r="K47">
            <v>2</v>
          </cell>
          <cell r="L47">
            <v>5</v>
          </cell>
          <cell r="M47">
            <v>4</v>
          </cell>
          <cell r="N47">
            <v>3</v>
          </cell>
          <cell r="O47">
            <v>5</v>
          </cell>
          <cell r="P47">
            <v>3</v>
          </cell>
          <cell r="Q47">
            <v>1</v>
          </cell>
          <cell r="R47">
            <v>1</v>
          </cell>
          <cell r="S47">
            <v>0</v>
          </cell>
          <cell r="T47">
            <v>0</v>
          </cell>
          <cell r="U47">
            <v>0</v>
          </cell>
          <cell r="V47">
            <v>0</v>
          </cell>
          <cell r="W47">
            <v>29</v>
          </cell>
          <cell r="X47">
            <v>29</v>
          </cell>
          <cell r="Y47">
            <v>197</v>
          </cell>
        </row>
        <row r="48">
          <cell r="D48">
            <v>1527</v>
          </cell>
          <cell r="E48" t="str">
            <v>HURON COLONY SCHOOL</v>
          </cell>
          <cell r="F48" t="str">
            <v>Huron Colony School</v>
          </cell>
          <cell r="G48">
            <v>0</v>
          </cell>
          <cell r="H48">
            <v>0</v>
          </cell>
          <cell r="I48">
            <v>3</v>
          </cell>
          <cell r="J48">
            <v>0</v>
          </cell>
          <cell r="K48">
            <v>0</v>
          </cell>
          <cell r="L48">
            <v>3</v>
          </cell>
          <cell r="M48">
            <v>0</v>
          </cell>
          <cell r="N48">
            <v>2</v>
          </cell>
          <cell r="O48">
            <v>2</v>
          </cell>
          <cell r="P48">
            <v>0</v>
          </cell>
          <cell r="Q48">
            <v>0</v>
          </cell>
          <cell r="R48">
            <v>3</v>
          </cell>
          <cell r="S48">
            <v>1</v>
          </cell>
          <cell r="T48">
            <v>0</v>
          </cell>
          <cell r="U48">
            <v>0</v>
          </cell>
          <cell r="V48">
            <v>0</v>
          </cell>
          <cell r="W48">
            <v>14</v>
          </cell>
          <cell r="X48">
            <v>14</v>
          </cell>
          <cell r="Y48">
            <v>197</v>
          </cell>
        </row>
        <row r="49">
          <cell r="D49">
            <v>1534</v>
          </cell>
          <cell r="E49" t="str">
            <v>PRAIRIE VIEW SCHOOL</v>
          </cell>
          <cell r="F49" t="str">
            <v>Prairie View School</v>
          </cell>
          <cell r="G49">
            <v>0</v>
          </cell>
          <cell r="H49">
            <v>0</v>
          </cell>
          <cell r="I49">
            <v>5</v>
          </cell>
          <cell r="J49">
            <v>10</v>
          </cell>
          <cell r="K49">
            <v>5</v>
          </cell>
          <cell r="L49">
            <v>8</v>
          </cell>
          <cell r="M49">
            <v>12</v>
          </cell>
          <cell r="N49">
            <v>5</v>
          </cell>
          <cell r="O49">
            <v>6</v>
          </cell>
          <cell r="P49">
            <v>5</v>
          </cell>
          <cell r="Q49">
            <v>6</v>
          </cell>
          <cell r="R49">
            <v>7</v>
          </cell>
          <cell r="S49">
            <v>1</v>
          </cell>
          <cell r="T49">
            <v>0</v>
          </cell>
          <cell r="U49">
            <v>0</v>
          </cell>
          <cell r="V49">
            <v>0</v>
          </cell>
          <cell r="W49">
            <v>70</v>
          </cell>
          <cell r="X49">
            <v>70</v>
          </cell>
          <cell r="Y49">
            <v>197</v>
          </cell>
        </row>
        <row r="50">
          <cell r="D50">
            <v>1536</v>
          </cell>
          <cell r="E50" t="str">
            <v>BALMORAL HALL SCHOOL</v>
          </cell>
          <cell r="F50" t="str">
            <v>Balmoral Hall School</v>
          </cell>
          <cell r="G50">
            <v>0</v>
          </cell>
          <cell r="H50">
            <v>0</v>
          </cell>
          <cell r="I50">
            <v>34</v>
          </cell>
          <cell r="J50">
            <v>39</v>
          </cell>
          <cell r="K50">
            <v>29</v>
          </cell>
          <cell r="L50">
            <v>32</v>
          </cell>
          <cell r="M50">
            <v>32</v>
          </cell>
          <cell r="N50">
            <v>28</v>
          </cell>
          <cell r="O50">
            <v>23</v>
          </cell>
          <cell r="P50">
            <v>35</v>
          </cell>
          <cell r="Q50">
            <v>32</v>
          </cell>
          <cell r="R50">
            <v>50</v>
          </cell>
          <cell r="S50">
            <v>46</v>
          </cell>
          <cell r="T50">
            <v>32</v>
          </cell>
          <cell r="U50">
            <v>39</v>
          </cell>
          <cell r="V50">
            <v>0</v>
          </cell>
          <cell r="W50">
            <v>451</v>
          </cell>
          <cell r="X50">
            <v>451</v>
          </cell>
          <cell r="Y50">
            <v>107</v>
          </cell>
        </row>
        <row r="51">
          <cell r="D51">
            <v>1549</v>
          </cell>
          <cell r="E51" t="str">
            <v>HOLY CROSS SCHOOL</v>
          </cell>
          <cell r="F51" t="str">
            <v>Holy Cross School</v>
          </cell>
          <cell r="G51">
            <v>0</v>
          </cell>
          <cell r="H51">
            <v>19</v>
          </cell>
          <cell r="I51">
            <v>41</v>
          </cell>
          <cell r="J51">
            <v>27</v>
          </cell>
          <cell r="K51">
            <v>45</v>
          </cell>
          <cell r="L51">
            <v>49</v>
          </cell>
          <cell r="M51">
            <v>34</v>
          </cell>
          <cell r="N51">
            <v>35</v>
          </cell>
          <cell r="O51">
            <v>27</v>
          </cell>
          <cell r="P51">
            <v>52</v>
          </cell>
          <cell r="Q51">
            <v>52</v>
          </cell>
          <cell r="R51">
            <v>0</v>
          </cell>
          <cell r="S51">
            <v>0</v>
          </cell>
          <cell r="T51">
            <v>0</v>
          </cell>
          <cell r="U51">
            <v>0</v>
          </cell>
          <cell r="V51">
            <v>0</v>
          </cell>
          <cell r="W51">
            <v>381</v>
          </cell>
          <cell r="X51">
            <v>381</v>
          </cell>
          <cell r="Y51">
            <v>198</v>
          </cell>
        </row>
        <row r="52">
          <cell r="D52">
            <v>1562</v>
          </cell>
          <cell r="E52" t="str">
            <v>ST. GERARD SCHOOL</v>
          </cell>
          <cell r="F52" t="str">
            <v>St. Gerard School</v>
          </cell>
          <cell r="G52">
            <v>0</v>
          </cell>
          <cell r="H52">
            <v>5</v>
          </cell>
          <cell r="I52">
            <v>18</v>
          </cell>
          <cell r="J52">
            <v>21</v>
          </cell>
          <cell r="K52">
            <v>21</v>
          </cell>
          <cell r="L52">
            <v>24</v>
          </cell>
          <cell r="M52">
            <v>22</v>
          </cell>
          <cell r="N52">
            <v>23</v>
          </cell>
          <cell r="O52">
            <v>23</v>
          </cell>
          <cell r="P52">
            <v>18</v>
          </cell>
          <cell r="Q52">
            <v>23</v>
          </cell>
          <cell r="R52">
            <v>0</v>
          </cell>
          <cell r="S52">
            <v>0</v>
          </cell>
          <cell r="T52">
            <v>0</v>
          </cell>
          <cell r="U52">
            <v>0</v>
          </cell>
          <cell r="V52">
            <v>0</v>
          </cell>
          <cell r="W52">
            <v>198</v>
          </cell>
          <cell r="X52">
            <v>198</v>
          </cell>
          <cell r="Y52">
            <v>198</v>
          </cell>
        </row>
        <row r="53">
          <cell r="D53">
            <v>1580</v>
          </cell>
          <cell r="E53" t="str">
            <v>AIRPORT COLONY SCHOOL</v>
          </cell>
          <cell r="F53" t="str">
            <v>Airport Colony School</v>
          </cell>
          <cell r="G53">
            <v>0</v>
          </cell>
          <cell r="H53">
            <v>0</v>
          </cell>
          <cell r="I53">
            <v>1</v>
          </cell>
          <cell r="J53">
            <v>3</v>
          </cell>
          <cell r="K53">
            <v>2</v>
          </cell>
          <cell r="L53">
            <v>4</v>
          </cell>
          <cell r="M53">
            <v>1</v>
          </cell>
          <cell r="N53">
            <v>3</v>
          </cell>
          <cell r="O53">
            <v>3</v>
          </cell>
          <cell r="P53">
            <v>3</v>
          </cell>
          <cell r="Q53">
            <v>3</v>
          </cell>
          <cell r="R53">
            <v>0</v>
          </cell>
          <cell r="S53">
            <v>1</v>
          </cell>
          <cell r="T53">
            <v>3</v>
          </cell>
          <cell r="U53">
            <v>0</v>
          </cell>
          <cell r="V53">
            <v>0</v>
          </cell>
          <cell r="W53">
            <v>27</v>
          </cell>
          <cell r="X53">
            <v>27</v>
          </cell>
          <cell r="Y53">
            <v>197</v>
          </cell>
        </row>
        <row r="54">
          <cell r="D54">
            <v>1599</v>
          </cell>
          <cell r="E54" t="str">
            <v>WILLOW GROVE SCHOOL</v>
          </cell>
          <cell r="F54" t="str">
            <v>Willow Grove School</v>
          </cell>
          <cell r="G54">
            <v>0</v>
          </cell>
          <cell r="H54">
            <v>0</v>
          </cell>
          <cell r="I54">
            <v>2</v>
          </cell>
          <cell r="J54">
            <v>3</v>
          </cell>
          <cell r="K54">
            <v>1</v>
          </cell>
          <cell r="L54">
            <v>0</v>
          </cell>
          <cell r="M54">
            <v>2</v>
          </cell>
          <cell r="N54">
            <v>1</v>
          </cell>
          <cell r="O54">
            <v>2</v>
          </cell>
          <cell r="P54">
            <v>2</v>
          </cell>
          <cell r="Q54">
            <v>2</v>
          </cell>
          <cell r="R54">
            <v>2</v>
          </cell>
          <cell r="S54">
            <v>0</v>
          </cell>
          <cell r="T54">
            <v>0</v>
          </cell>
          <cell r="U54">
            <v>0</v>
          </cell>
          <cell r="V54">
            <v>0</v>
          </cell>
          <cell r="W54">
            <v>17</v>
          </cell>
          <cell r="X54">
            <v>17</v>
          </cell>
          <cell r="Y54">
            <v>197</v>
          </cell>
        </row>
        <row r="55">
          <cell r="D55">
            <v>1642</v>
          </cell>
          <cell r="E55" t="str">
            <v>MAXWELL COLONY SCHOOL</v>
          </cell>
          <cell r="F55" t="str">
            <v>Maxwell Colony School</v>
          </cell>
          <cell r="G55">
            <v>0</v>
          </cell>
          <cell r="H55">
            <v>0</v>
          </cell>
          <cell r="I55">
            <v>1</v>
          </cell>
          <cell r="J55">
            <v>4</v>
          </cell>
          <cell r="K55">
            <v>3</v>
          </cell>
          <cell r="L55">
            <v>2</v>
          </cell>
          <cell r="M55">
            <v>1</v>
          </cell>
          <cell r="N55">
            <v>1</v>
          </cell>
          <cell r="O55">
            <v>4</v>
          </cell>
          <cell r="P55">
            <v>3</v>
          </cell>
          <cell r="Q55">
            <v>4</v>
          </cell>
          <cell r="R55">
            <v>4</v>
          </cell>
          <cell r="S55">
            <v>1</v>
          </cell>
          <cell r="T55">
            <v>1</v>
          </cell>
          <cell r="U55">
            <v>0</v>
          </cell>
          <cell r="V55">
            <v>0</v>
          </cell>
          <cell r="W55">
            <v>29</v>
          </cell>
          <cell r="X55">
            <v>29</v>
          </cell>
          <cell r="Y55">
            <v>197</v>
          </cell>
        </row>
        <row r="56">
          <cell r="D56">
            <v>1653</v>
          </cell>
          <cell r="E56" t="str">
            <v>HOLY GHOST SCHOOL</v>
          </cell>
          <cell r="F56" t="str">
            <v>Holy Ghost School</v>
          </cell>
          <cell r="G56">
            <v>0</v>
          </cell>
          <cell r="H56">
            <v>0</v>
          </cell>
          <cell r="I56">
            <v>28</v>
          </cell>
          <cell r="J56">
            <v>28</v>
          </cell>
          <cell r="K56">
            <v>27</v>
          </cell>
          <cell r="L56">
            <v>29</v>
          </cell>
          <cell r="M56">
            <v>26</v>
          </cell>
          <cell r="N56">
            <v>27</v>
          </cell>
          <cell r="O56">
            <v>25</v>
          </cell>
          <cell r="P56">
            <v>28</v>
          </cell>
          <cell r="Q56">
            <v>28</v>
          </cell>
          <cell r="R56">
            <v>0</v>
          </cell>
          <cell r="S56">
            <v>0</v>
          </cell>
          <cell r="T56">
            <v>0</v>
          </cell>
          <cell r="U56">
            <v>0</v>
          </cell>
          <cell r="V56">
            <v>0</v>
          </cell>
          <cell r="W56">
            <v>246</v>
          </cell>
          <cell r="X56">
            <v>246</v>
          </cell>
          <cell r="Y56">
            <v>198</v>
          </cell>
        </row>
        <row r="57">
          <cell r="D57">
            <v>1670</v>
          </cell>
          <cell r="E57" t="str">
            <v>MORWEENA CHRISTIAN SCHOOL</v>
          </cell>
          <cell r="F57" t="str">
            <v>Morweena Christian School</v>
          </cell>
          <cell r="G57">
            <v>0</v>
          </cell>
          <cell r="H57">
            <v>0</v>
          </cell>
          <cell r="I57">
            <v>10</v>
          </cell>
          <cell r="J57">
            <v>15</v>
          </cell>
          <cell r="K57">
            <v>18</v>
          </cell>
          <cell r="L57">
            <v>14</v>
          </cell>
          <cell r="M57">
            <v>12</v>
          </cell>
          <cell r="N57">
            <v>10</v>
          </cell>
          <cell r="O57">
            <v>11</v>
          </cell>
          <cell r="P57">
            <v>15</v>
          </cell>
          <cell r="Q57">
            <v>12</v>
          </cell>
          <cell r="R57">
            <v>21</v>
          </cell>
          <cell r="S57">
            <v>13</v>
          </cell>
          <cell r="T57">
            <v>15</v>
          </cell>
          <cell r="U57">
            <v>14</v>
          </cell>
          <cell r="V57">
            <v>0</v>
          </cell>
          <cell r="W57">
            <v>180</v>
          </cell>
          <cell r="X57">
            <v>180</v>
          </cell>
          <cell r="Y57">
            <v>107</v>
          </cell>
        </row>
        <row r="58">
          <cell r="D58">
            <v>1690</v>
          </cell>
          <cell r="E58" t="str">
            <v>UNIVERSITY OF WINNIPEG COLLEGIATE</v>
          </cell>
          <cell r="F58" t="str">
            <v>University of Winnipeg Collegiate</v>
          </cell>
          <cell r="G58">
            <v>0</v>
          </cell>
          <cell r="H58">
            <v>0</v>
          </cell>
          <cell r="I58">
            <v>0</v>
          </cell>
          <cell r="J58">
            <v>0</v>
          </cell>
          <cell r="K58">
            <v>0</v>
          </cell>
          <cell r="L58">
            <v>0</v>
          </cell>
          <cell r="M58">
            <v>0</v>
          </cell>
          <cell r="N58">
            <v>0</v>
          </cell>
          <cell r="O58">
            <v>0</v>
          </cell>
          <cell r="P58">
            <v>0</v>
          </cell>
          <cell r="Q58">
            <v>0</v>
          </cell>
          <cell r="R58">
            <v>88</v>
          </cell>
          <cell r="S58">
            <v>76</v>
          </cell>
          <cell r="T58">
            <v>88</v>
          </cell>
          <cell r="U58">
            <v>146</v>
          </cell>
          <cell r="V58">
            <v>0</v>
          </cell>
          <cell r="W58">
            <v>398</v>
          </cell>
          <cell r="X58">
            <v>398</v>
          </cell>
          <cell r="Y58">
            <v>107</v>
          </cell>
        </row>
        <row r="59">
          <cell r="D59">
            <v>1729</v>
          </cell>
          <cell r="E59" t="str">
            <v>ST. JOHN BREBEUF SCHOOL</v>
          </cell>
          <cell r="F59" t="str">
            <v>St. John Brebeuf School</v>
          </cell>
          <cell r="G59">
            <v>0</v>
          </cell>
          <cell r="H59">
            <v>0</v>
          </cell>
          <cell r="I59">
            <v>22</v>
          </cell>
          <cell r="J59">
            <v>24</v>
          </cell>
          <cell r="K59">
            <v>41</v>
          </cell>
          <cell r="L59">
            <v>25</v>
          </cell>
          <cell r="M59">
            <v>25</v>
          </cell>
          <cell r="N59">
            <v>49</v>
          </cell>
          <cell r="O59">
            <v>21</v>
          </cell>
          <cell r="P59">
            <v>36</v>
          </cell>
          <cell r="Q59">
            <v>29</v>
          </cell>
          <cell r="R59">
            <v>0</v>
          </cell>
          <cell r="S59">
            <v>0</v>
          </cell>
          <cell r="T59">
            <v>0</v>
          </cell>
          <cell r="U59">
            <v>0</v>
          </cell>
          <cell r="V59">
            <v>0</v>
          </cell>
          <cell r="W59">
            <v>272</v>
          </cell>
          <cell r="X59">
            <v>272</v>
          </cell>
          <cell r="Y59">
            <v>198</v>
          </cell>
        </row>
        <row r="60">
          <cell r="D60">
            <v>1733</v>
          </cell>
          <cell r="E60" t="str">
            <v>AUSTIN CHRISTIAN ACADEMY</v>
          </cell>
          <cell r="F60" t="str">
            <v>Austin Christian Academy</v>
          </cell>
          <cell r="G60">
            <v>0</v>
          </cell>
          <cell r="H60">
            <v>0</v>
          </cell>
          <cell r="I60">
            <v>5</v>
          </cell>
          <cell r="J60">
            <v>7</v>
          </cell>
          <cell r="K60">
            <v>6</v>
          </cell>
          <cell r="L60">
            <v>6</v>
          </cell>
          <cell r="M60">
            <v>3</v>
          </cell>
          <cell r="N60">
            <v>4</v>
          </cell>
          <cell r="O60">
            <v>3</v>
          </cell>
          <cell r="P60">
            <v>5</v>
          </cell>
          <cell r="Q60">
            <v>4</v>
          </cell>
          <cell r="R60">
            <v>5</v>
          </cell>
          <cell r="S60">
            <v>3</v>
          </cell>
          <cell r="T60">
            <v>4</v>
          </cell>
          <cell r="U60">
            <v>5</v>
          </cell>
          <cell r="V60">
            <v>0</v>
          </cell>
          <cell r="W60">
            <v>60</v>
          </cell>
          <cell r="X60">
            <v>60</v>
          </cell>
          <cell r="Y60">
            <v>107</v>
          </cell>
        </row>
        <row r="61">
          <cell r="D61">
            <v>1734</v>
          </cell>
          <cell r="E61" t="str">
            <v>RIVERSIDE COLONY SCHOOL</v>
          </cell>
          <cell r="F61" t="str">
            <v>Riverside Colony School</v>
          </cell>
          <cell r="G61">
            <v>0</v>
          </cell>
          <cell r="H61">
            <v>0</v>
          </cell>
          <cell r="I61">
            <v>3</v>
          </cell>
          <cell r="J61">
            <v>2</v>
          </cell>
          <cell r="K61">
            <v>4</v>
          </cell>
          <cell r="L61">
            <v>2</v>
          </cell>
          <cell r="M61">
            <v>0</v>
          </cell>
          <cell r="N61">
            <v>2</v>
          </cell>
          <cell r="O61">
            <v>3</v>
          </cell>
          <cell r="P61">
            <v>3</v>
          </cell>
          <cell r="Q61">
            <v>0</v>
          </cell>
          <cell r="R61">
            <v>3</v>
          </cell>
          <cell r="S61">
            <v>1</v>
          </cell>
          <cell r="T61">
            <v>1</v>
          </cell>
          <cell r="U61">
            <v>1</v>
          </cell>
          <cell r="V61">
            <v>0</v>
          </cell>
          <cell r="W61">
            <v>25</v>
          </cell>
          <cell r="X61">
            <v>25</v>
          </cell>
          <cell r="Y61">
            <v>197</v>
          </cell>
        </row>
        <row r="62">
          <cell r="D62">
            <v>1756</v>
          </cell>
          <cell r="E62" t="str">
            <v>ST. JOSEPH THE WORKER SCHOOL</v>
          </cell>
          <cell r="F62" t="str">
            <v>St. Joseph The Worker School</v>
          </cell>
          <cell r="G62">
            <v>0</v>
          </cell>
          <cell r="H62">
            <v>0</v>
          </cell>
          <cell r="I62">
            <v>18</v>
          </cell>
          <cell r="J62">
            <v>15</v>
          </cell>
          <cell r="K62">
            <v>25</v>
          </cell>
          <cell r="L62">
            <v>27</v>
          </cell>
          <cell r="M62">
            <v>26</v>
          </cell>
          <cell r="N62">
            <v>17</v>
          </cell>
          <cell r="O62">
            <v>14</v>
          </cell>
          <cell r="P62">
            <v>0</v>
          </cell>
          <cell r="Q62">
            <v>0</v>
          </cell>
          <cell r="R62">
            <v>0</v>
          </cell>
          <cell r="S62">
            <v>0</v>
          </cell>
          <cell r="T62">
            <v>0</v>
          </cell>
          <cell r="U62">
            <v>0</v>
          </cell>
          <cell r="V62">
            <v>0</v>
          </cell>
          <cell r="W62">
            <v>142</v>
          </cell>
          <cell r="X62">
            <v>142</v>
          </cell>
          <cell r="Y62">
            <v>198</v>
          </cell>
        </row>
        <row r="63">
          <cell r="D63">
            <v>1757</v>
          </cell>
          <cell r="E63" t="str">
            <v>SOMMERFELD COLONY SCHOOL</v>
          </cell>
          <cell r="F63" t="str">
            <v>Sommerfeld Colony School</v>
          </cell>
          <cell r="G63">
            <v>0</v>
          </cell>
          <cell r="H63">
            <v>0</v>
          </cell>
          <cell r="I63">
            <v>7</v>
          </cell>
          <cell r="J63">
            <v>4</v>
          </cell>
          <cell r="K63">
            <v>5</v>
          </cell>
          <cell r="L63">
            <v>5</v>
          </cell>
          <cell r="M63">
            <v>3</v>
          </cell>
          <cell r="N63">
            <v>5</v>
          </cell>
          <cell r="O63">
            <v>1</v>
          </cell>
          <cell r="P63">
            <v>3</v>
          </cell>
          <cell r="Q63">
            <v>6</v>
          </cell>
          <cell r="R63">
            <v>2</v>
          </cell>
          <cell r="S63">
            <v>7</v>
          </cell>
          <cell r="T63">
            <v>1</v>
          </cell>
          <cell r="U63">
            <v>3</v>
          </cell>
          <cell r="V63">
            <v>0</v>
          </cell>
          <cell r="W63">
            <v>52</v>
          </cell>
          <cell r="X63">
            <v>52</v>
          </cell>
          <cell r="Y63">
            <v>197</v>
          </cell>
        </row>
        <row r="64">
          <cell r="D64">
            <v>1791</v>
          </cell>
          <cell r="E64" t="str">
            <v>ST. EMILE SCHOOL</v>
          </cell>
          <cell r="F64" t="str">
            <v>St. Emile School</v>
          </cell>
          <cell r="G64">
            <v>0</v>
          </cell>
          <cell r="H64">
            <v>0</v>
          </cell>
          <cell r="I64">
            <v>43</v>
          </cell>
          <cell r="J64">
            <v>50</v>
          </cell>
          <cell r="K64">
            <v>43</v>
          </cell>
          <cell r="L64">
            <v>39</v>
          </cell>
          <cell r="M64">
            <v>46</v>
          </cell>
          <cell r="N64">
            <v>55</v>
          </cell>
          <cell r="O64">
            <v>34</v>
          </cell>
          <cell r="P64">
            <v>36</v>
          </cell>
          <cell r="Q64">
            <v>28</v>
          </cell>
          <cell r="R64">
            <v>0</v>
          </cell>
          <cell r="S64">
            <v>0</v>
          </cell>
          <cell r="T64">
            <v>0</v>
          </cell>
          <cell r="U64">
            <v>0</v>
          </cell>
          <cell r="V64">
            <v>0</v>
          </cell>
          <cell r="W64">
            <v>374</v>
          </cell>
          <cell r="X64">
            <v>374</v>
          </cell>
          <cell r="Y64">
            <v>198</v>
          </cell>
        </row>
        <row r="65">
          <cell r="D65">
            <v>1829</v>
          </cell>
          <cell r="E65" t="str">
            <v>ST. IGNATIUS SCHOOL</v>
          </cell>
          <cell r="F65" t="str">
            <v>St. Ignatius School</v>
          </cell>
          <cell r="G65">
            <v>0</v>
          </cell>
          <cell r="H65">
            <v>10</v>
          </cell>
          <cell r="I65">
            <v>24</v>
          </cell>
          <cell r="J65">
            <v>24</v>
          </cell>
          <cell r="K65">
            <v>26</v>
          </cell>
          <cell r="L65">
            <v>25</v>
          </cell>
          <cell r="M65">
            <v>29</v>
          </cell>
          <cell r="N65">
            <v>28</v>
          </cell>
          <cell r="O65">
            <v>28</v>
          </cell>
          <cell r="P65">
            <v>20</v>
          </cell>
          <cell r="Q65">
            <v>25</v>
          </cell>
          <cell r="R65">
            <v>0</v>
          </cell>
          <cell r="S65">
            <v>0</v>
          </cell>
          <cell r="T65">
            <v>0</v>
          </cell>
          <cell r="U65">
            <v>0</v>
          </cell>
          <cell r="V65">
            <v>0</v>
          </cell>
          <cell r="W65">
            <v>239</v>
          </cell>
          <cell r="X65">
            <v>239</v>
          </cell>
          <cell r="Y65">
            <v>198</v>
          </cell>
        </row>
        <row r="66">
          <cell r="D66">
            <v>1832</v>
          </cell>
          <cell r="E66" t="str">
            <v>ST. PAUL'S HIGH SCHOOL</v>
          </cell>
          <cell r="F66" t="str">
            <v>St. Paul's High School</v>
          </cell>
          <cell r="G66">
            <v>0</v>
          </cell>
          <cell r="H66">
            <v>0</v>
          </cell>
          <cell r="I66">
            <v>0</v>
          </cell>
          <cell r="J66">
            <v>0</v>
          </cell>
          <cell r="K66">
            <v>0</v>
          </cell>
          <cell r="L66">
            <v>0</v>
          </cell>
          <cell r="M66">
            <v>0</v>
          </cell>
          <cell r="N66">
            <v>0</v>
          </cell>
          <cell r="O66">
            <v>0</v>
          </cell>
          <cell r="P66">
            <v>0</v>
          </cell>
          <cell r="Q66">
            <v>0</v>
          </cell>
          <cell r="R66">
            <v>167</v>
          </cell>
          <cell r="S66">
            <v>148</v>
          </cell>
          <cell r="T66">
            <v>147</v>
          </cell>
          <cell r="U66">
            <v>156</v>
          </cell>
          <cell r="V66">
            <v>0</v>
          </cell>
          <cell r="W66">
            <v>618</v>
          </cell>
          <cell r="X66">
            <v>618</v>
          </cell>
          <cell r="Y66">
            <v>198</v>
          </cell>
        </row>
        <row r="67">
          <cell r="D67">
            <v>1859</v>
          </cell>
          <cell r="E67" t="str">
            <v>BEAVER CREEK SCHOOL</v>
          </cell>
          <cell r="F67" t="str">
            <v>Beaver Creek School</v>
          </cell>
          <cell r="G67">
            <v>0</v>
          </cell>
          <cell r="H67">
            <v>0</v>
          </cell>
          <cell r="I67">
            <v>3</v>
          </cell>
          <cell r="J67">
            <v>2</v>
          </cell>
          <cell r="K67">
            <v>3</v>
          </cell>
          <cell r="L67">
            <v>2</v>
          </cell>
          <cell r="M67">
            <v>0</v>
          </cell>
          <cell r="N67">
            <v>0</v>
          </cell>
          <cell r="O67">
            <v>0</v>
          </cell>
          <cell r="P67">
            <v>1</v>
          </cell>
          <cell r="Q67">
            <v>2</v>
          </cell>
          <cell r="R67">
            <v>1</v>
          </cell>
          <cell r="S67">
            <v>0</v>
          </cell>
          <cell r="T67">
            <v>2</v>
          </cell>
          <cell r="U67">
            <v>0</v>
          </cell>
          <cell r="V67">
            <v>0</v>
          </cell>
          <cell r="W67">
            <v>16</v>
          </cell>
          <cell r="X67">
            <v>16</v>
          </cell>
          <cell r="Y67">
            <v>197</v>
          </cell>
        </row>
        <row r="68">
          <cell r="D68">
            <v>1861</v>
          </cell>
          <cell r="E68" t="str">
            <v>CHILDREN'S HOUSE</v>
          </cell>
          <cell r="F68" t="str">
            <v>Children's House</v>
          </cell>
          <cell r="G68">
            <v>0</v>
          </cell>
          <cell r="H68">
            <v>49</v>
          </cell>
          <cell r="I68">
            <v>10</v>
          </cell>
          <cell r="J68">
            <v>0</v>
          </cell>
          <cell r="K68">
            <v>0</v>
          </cell>
          <cell r="L68">
            <v>0</v>
          </cell>
          <cell r="M68">
            <v>0</v>
          </cell>
          <cell r="N68">
            <v>0</v>
          </cell>
          <cell r="O68">
            <v>0</v>
          </cell>
          <cell r="P68">
            <v>0</v>
          </cell>
          <cell r="Q68">
            <v>0</v>
          </cell>
          <cell r="R68">
            <v>0</v>
          </cell>
          <cell r="S68">
            <v>0</v>
          </cell>
          <cell r="T68">
            <v>0</v>
          </cell>
          <cell r="U68">
            <v>0</v>
          </cell>
          <cell r="V68">
            <v>0</v>
          </cell>
          <cell r="W68">
            <v>59</v>
          </cell>
          <cell r="X68">
            <v>59</v>
          </cell>
          <cell r="Y68">
            <v>107</v>
          </cell>
        </row>
        <row r="69">
          <cell r="D69">
            <v>1899</v>
          </cell>
          <cell r="E69" t="str">
            <v>SHADY OAK CHRISTIAN SCHOOL</v>
          </cell>
          <cell r="F69" t="str">
            <v>Shady Oak Christian School</v>
          </cell>
          <cell r="G69">
            <v>0</v>
          </cell>
          <cell r="H69">
            <v>0</v>
          </cell>
          <cell r="I69">
            <v>0</v>
          </cell>
          <cell r="J69">
            <v>3</v>
          </cell>
          <cell r="K69">
            <v>6</v>
          </cell>
          <cell r="L69">
            <v>2</v>
          </cell>
          <cell r="M69">
            <v>2</v>
          </cell>
          <cell r="N69">
            <v>4</v>
          </cell>
          <cell r="O69">
            <v>4</v>
          </cell>
          <cell r="P69">
            <v>3</v>
          </cell>
          <cell r="Q69">
            <v>0</v>
          </cell>
          <cell r="R69">
            <v>4</v>
          </cell>
          <cell r="S69">
            <v>0</v>
          </cell>
          <cell r="T69">
            <v>0</v>
          </cell>
          <cell r="U69">
            <v>0</v>
          </cell>
          <cell r="V69">
            <v>0</v>
          </cell>
          <cell r="W69">
            <v>28</v>
          </cell>
          <cell r="X69">
            <v>28</v>
          </cell>
          <cell r="Y69">
            <v>197</v>
          </cell>
        </row>
        <row r="70">
          <cell r="D70">
            <v>1942</v>
          </cell>
          <cell r="E70" t="str">
            <v>SPRINGS CHRISTIAN ACADEMY</v>
          </cell>
          <cell r="F70" t="str">
            <v>Springs Christian Academy</v>
          </cell>
          <cell r="G70">
            <v>0</v>
          </cell>
          <cell r="H70">
            <v>0</v>
          </cell>
          <cell r="I70">
            <v>68</v>
          </cell>
          <cell r="J70">
            <v>72</v>
          </cell>
          <cell r="K70">
            <v>63</v>
          </cell>
          <cell r="L70">
            <v>53</v>
          </cell>
          <cell r="M70">
            <v>54</v>
          </cell>
          <cell r="N70">
            <v>58</v>
          </cell>
          <cell r="O70">
            <v>40</v>
          </cell>
          <cell r="P70">
            <v>47</v>
          </cell>
          <cell r="Q70">
            <v>45</v>
          </cell>
          <cell r="R70">
            <v>27</v>
          </cell>
          <cell r="S70">
            <v>25</v>
          </cell>
          <cell r="T70">
            <v>21</v>
          </cell>
          <cell r="U70">
            <v>18</v>
          </cell>
          <cell r="V70">
            <v>0</v>
          </cell>
          <cell r="W70">
            <v>591</v>
          </cell>
          <cell r="X70">
            <v>591</v>
          </cell>
          <cell r="Y70">
            <v>107</v>
          </cell>
        </row>
        <row r="71">
          <cell r="D71">
            <v>1961</v>
          </cell>
          <cell r="E71" t="str">
            <v>WINNIPEG SOUTH ACADEMY</v>
          </cell>
          <cell r="F71" t="str">
            <v>Winnipeg South Academy</v>
          </cell>
          <cell r="G71">
            <v>0</v>
          </cell>
          <cell r="H71">
            <v>60</v>
          </cell>
          <cell r="I71">
            <v>21</v>
          </cell>
          <cell r="J71">
            <v>6</v>
          </cell>
          <cell r="K71">
            <v>7</v>
          </cell>
          <cell r="L71">
            <v>3</v>
          </cell>
          <cell r="M71">
            <v>0</v>
          </cell>
          <cell r="N71">
            <v>0</v>
          </cell>
          <cell r="O71">
            <v>0</v>
          </cell>
          <cell r="P71">
            <v>0</v>
          </cell>
          <cell r="Q71">
            <v>0</v>
          </cell>
          <cell r="R71">
            <v>0</v>
          </cell>
          <cell r="S71">
            <v>0</v>
          </cell>
          <cell r="T71">
            <v>0</v>
          </cell>
          <cell r="U71">
            <v>0</v>
          </cell>
          <cell r="V71">
            <v>0</v>
          </cell>
          <cell r="W71">
            <v>97</v>
          </cell>
          <cell r="X71">
            <v>97</v>
          </cell>
          <cell r="Y71">
            <v>107</v>
          </cell>
        </row>
        <row r="72">
          <cell r="D72">
            <v>1962</v>
          </cell>
          <cell r="E72" t="str">
            <v>THE KING'S SCHOOL</v>
          </cell>
          <cell r="F72" t="str">
            <v>The King's School</v>
          </cell>
          <cell r="G72">
            <v>0</v>
          </cell>
          <cell r="H72">
            <v>16</v>
          </cell>
          <cell r="I72">
            <v>33</v>
          </cell>
          <cell r="J72">
            <v>23</v>
          </cell>
          <cell r="K72">
            <v>22</v>
          </cell>
          <cell r="L72">
            <v>26</v>
          </cell>
          <cell r="M72">
            <v>30</v>
          </cell>
          <cell r="N72">
            <v>21</v>
          </cell>
          <cell r="O72">
            <v>21</v>
          </cell>
          <cell r="P72">
            <v>27</v>
          </cell>
          <cell r="Q72">
            <v>16</v>
          </cell>
          <cell r="R72">
            <v>20</v>
          </cell>
          <cell r="S72">
            <v>7</v>
          </cell>
          <cell r="T72">
            <v>15</v>
          </cell>
          <cell r="U72">
            <v>7</v>
          </cell>
          <cell r="V72">
            <v>0</v>
          </cell>
          <cell r="W72">
            <v>284</v>
          </cell>
          <cell r="X72">
            <v>284</v>
          </cell>
          <cell r="Y72">
            <v>107</v>
          </cell>
        </row>
        <row r="73">
          <cell r="D73">
            <v>1963</v>
          </cell>
          <cell r="E73" t="str">
            <v>HORNDEAN CHRISTIAN DAY SCHOOL</v>
          </cell>
          <cell r="F73" t="str">
            <v>Horndean Christian Day School</v>
          </cell>
          <cell r="G73">
            <v>0</v>
          </cell>
          <cell r="H73">
            <v>0</v>
          </cell>
          <cell r="I73">
            <v>0</v>
          </cell>
          <cell r="J73">
            <v>3</v>
          </cell>
          <cell r="K73">
            <v>2</v>
          </cell>
          <cell r="L73">
            <v>8</v>
          </cell>
          <cell r="M73">
            <v>8</v>
          </cell>
          <cell r="N73">
            <v>6</v>
          </cell>
          <cell r="O73">
            <v>9</v>
          </cell>
          <cell r="P73">
            <v>6</v>
          </cell>
          <cell r="Q73">
            <v>5</v>
          </cell>
          <cell r="R73">
            <v>5</v>
          </cell>
          <cell r="S73">
            <v>7</v>
          </cell>
          <cell r="T73">
            <v>0</v>
          </cell>
          <cell r="U73">
            <v>0</v>
          </cell>
          <cell r="V73">
            <v>0</v>
          </cell>
          <cell r="W73">
            <v>59</v>
          </cell>
          <cell r="X73">
            <v>59</v>
          </cell>
          <cell r="Y73">
            <v>197</v>
          </cell>
        </row>
        <row r="74">
          <cell r="D74">
            <v>1967</v>
          </cell>
          <cell r="E74" t="str">
            <v>CONCORD SCHOOL</v>
          </cell>
          <cell r="F74" t="str">
            <v>Concord School</v>
          </cell>
          <cell r="G74">
            <v>0</v>
          </cell>
          <cell r="H74">
            <v>0</v>
          </cell>
          <cell r="I74">
            <v>3</v>
          </cell>
          <cell r="J74">
            <v>2</v>
          </cell>
          <cell r="K74">
            <v>4</v>
          </cell>
          <cell r="L74">
            <v>1</v>
          </cell>
          <cell r="M74">
            <v>3</v>
          </cell>
          <cell r="N74">
            <v>4</v>
          </cell>
          <cell r="O74">
            <v>4</v>
          </cell>
          <cell r="P74">
            <v>2</v>
          </cell>
          <cell r="Q74">
            <v>2</v>
          </cell>
          <cell r="R74">
            <v>2</v>
          </cell>
          <cell r="S74">
            <v>2</v>
          </cell>
          <cell r="T74">
            <v>4</v>
          </cell>
          <cell r="U74">
            <v>0</v>
          </cell>
          <cell r="V74">
            <v>0</v>
          </cell>
          <cell r="W74">
            <v>33</v>
          </cell>
          <cell r="X74">
            <v>33</v>
          </cell>
          <cell r="Y74">
            <v>197</v>
          </cell>
        </row>
        <row r="75">
          <cell r="D75">
            <v>1980</v>
          </cell>
          <cell r="E75" t="str">
            <v>THE LAUREATE ACADEMY</v>
          </cell>
          <cell r="F75" t="str">
            <v>The Laureate Academy</v>
          </cell>
          <cell r="G75">
            <v>0</v>
          </cell>
          <cell r="H75">
            <v>0</v>
          </cell>
          <cell r="I75">
            <v>0</v>
          </cell>
          <cell r="J75">
            <v>0</v>
          </cell>
          <cell r="K75">
            <v>0</v>
          </cell>
          <cell r="L75">
            <v>1</v>
          </cell>
          <cell r="M75">
            <v>3</v>
          </cell>
          <cell r="N75">
            <v>8</v>
          </cell>
          <cell r="O75">
            <v>9</v>
          </cell>
          <cell r="P75">
            <v>10</v>
          </cell>
          <cell r="Q75">
            <v>16</v>
          </cell>
          <cell r="R75">
            <v>11</v>
          </cell>
          <cell r="S75">
            <v>13</v>
          </cell>
          <cell r="T75">
            <v>15</v>
          </cell>
          <cell r="U75">
            <v>8</v>
          </cell>
          <cell r="V75">
            <v>0</v>
          </cell>
          <cell r="W75">
            <v>94</v>
          </cell>
          <cell r="X75">
            <v>94</v>
          </cell>
          <cell r="Y75">
            <v>107</v>
          </cell>
        </row>
        <row r="76">
          <cell r="D76">
            <v>1981</v>
          </cell>
          <cell r="E76" t="str">
            <v>LINDEN CHRISTIAN SCHOOL</v>
          </cell>
          <cell r="F76" t="str">
            <v>Linden Christian School</v>
          </cell>
          <cell r="G76">
            <v>0</v>
          </cell>
          <cell r="H76">
            <v>0</v>
          </cell>
          <cell r="I76">
            <v>59</v>
          </cell>
          <cell r="J76">
            <v>83</v>
          </cell>
          <cell r="K76">
            <v>69</v>
          </cell>
          <cell r="L76">
            <v>69</v>
          </cell>
          <cell r="M76">
            <v>72</v>
          </cell>
          <cell r="N76">
            <v>75</v>
          </cell>
          <cell r="O76">
            <v>76</v>
          </cell>
          <cell r="P76">
            <v>76</v>
          </cell>
          <cell r="Q76">
            <v>98</v>
          </cell>
          <cell r="R76">
            <v>78</v>
          </cell>
          <cell r="S76">
            <v>74</v>
          </cell>
          <cell r="T76">
            <v>93</v>
          </cell>
          <cell r="U76">
            <v>96</v>
          </cell>
          <cell r="V76">
            <v>0</v>
          </cell>
          <cell r="W76">
            <v>1018</v>
          </cell>
          <cell r="X76">
            <v>1018</v>
          </cell>
          <cell r="Y76">
            <v>107</v>
          </cell>
        </row>
        <row r="77">
          <cell r="D77">
            <v>1983</v>
          </cell>
          <cell r="E77" t="str">
            <v>WESTPARK SCHOOL</v>
          </cell>
          <cell r="F77" t="str">
            <v>Westpark School</v>
          </cell>
          <cell r="G77">
            <v>0</v>
          </cell>
          <cell r="H77">
            <v>0</v>
          </cell>
          <cell r="I77">
            <v>8</v>
          </cell>
          <cell r="J77">
            <v>14</v>
          </cell>
          <cell r="K77">
            <v>15</v>
          </cell>
          <cell r="L77">
            <v>13</v>
          </cell>
          <cell r="M77">
            <v>16</v>
          </cell>
          <cell r="N77">
            <v>13</v>
          </cell>
          <cell r="O77">
            <v>22</v>
          </cell>
          <cell r="P77">
            <v>22</v>
          </cell>
          <cell r="Q77">
            <v>21</v>
          </cell>
          <cell r="R77">
            <v>23</v>
          </cell>
          <cell r="S77">
            <v>15</v>
          </cell>
          <cell r="T77">
            <v>12</v>
          </cell>
          <cell r="U77">
            <v>13</v>
          </cell>
          <cell r="V77">
            <v>0</v>
          </cell>
          <cell r="W77">
            <v>207</v>
          </cell>
          <cell r="X77">
            <v>207</v>
          </cell>
          <cell r="Y77">
            <v>107</v>
          </cell>
        </row>
        <row r="78">
          <cell r="D78">
            <v>1988</v>
          </cell>
          <cell r="E78" t="str">
            <v>WINGHAM HB SCHOOL</v>
          </cell>
          <cell r="F78" t="str">
            <v>Wingham HB School</v>
          </cell>
          <cell r="G78">
            <v>0</v>
          </cell>
          <cell r="H78">
            <v>0</v>
          </cell>
          <cell r="I78">
            <v>1</v>
          </cell>
          <cell r="J78">
            <v>0</v>
          </cell>
          <cell r="K78">
            <v>3</v>
          </cell>
          <cell r="L78">
            <v>0</v>
          </cell>
          <cell r="M78">
            <v>2</v>
          </cell>
          <cell r="N78">
            <v>0</v>
          </cell>
          <cell r="O78">
            <v>1</v>
          </cell>
          <cell r="P78">
            <v>1</v>
          </cell>
          <cell r="Q78">
            <v>0</v>
          </cell>
          <cell r="R78">
            <v>3</v>
          </cell>
          <cell r="S78">
            <v>0</v>
          </cell>
          <cell r="T78">
            <v>3</v>
          </cell>
          <cell r="U78">
            <v>0</v>
          </cell>
          <cell r="V78">
            <v>0</v>
          </cell>
          <cell r="W78">
            <v>14</v>
          </cell>
          <cell r="X78">
            <v>14</v>
          </cell>
          <cell r="Y78">
            <v>107</v>
          </cell>
        </row>
        <row r="79">
          <cell r="D79">
            <v>1995</v>
          </cell>
          <cell r="E79" t="str">
            <v>LIVING HOPE SCHOOL</v>
          </cell>
          <cell r="F79" t="str">
            <v>Living Hope School</v>
          </cell>
          <cell r="G79">
            <v>0</v>
          </cell>
          <cell r="H79">
            <v>0</v>
          </cell>
          <cell r="I79">
            <v>0</v>
          </cell>
          <cell r="J79">
            <v>4</v>
          </cell>
          <cell r="K79">
            <v>4</v>
          </cell>
          <cell r="L79">
            <v>1</v>
          </cell>
          <cell r="M79">
            <v>2</v>
          </cell>
          <cell r="N79">
            <v>1</v>
          </cell>
          <cell r="O79">
            <v>4</v>
          </cell>
          <cell r="P79">
            <v>2</v>
          </cell>
          <cell r="Q79">
            <v>3</v>
          </cell>
          <cell r="R79">
            <v>1</v>
          </cell>
          <cell r="S79">
            <v>1</v>
          </cell>
          <cell r="T79">
            <v>1</v>
          </cell>
          <cell r="U79">
            <v>1</v>
          </cell>
          <cell r="V79">
            <v>0</v>
          </cell>
          <cell r="W79">
            <v>25</v>
          </cell>
          <cell r="X79">
            <v>25</v>
          </cell>
          <cell r="Y79">
            <v>197</v>
          </cell>
        </row>
        <row r="80">
          <cell r="D80">
            <v>1997</v>
          </cell>
          <cell r="E80" t="str">
            <v>OHOLEI TORAH SCHOOL</v>
          </cell>
          <cell r="F80" t="str">
            <v>Oholei Torah School</v>
          </cell>
          <cell r="G80">
            <v>0</v>
          </cell>
          <cell r="H80">
            <v>0</v>
          </cell>
          <cell r="I80">
            <v>0</v>
          </cell>
          <cell r="J80">
            <v>1</v>
          </cell>
          <cell r="K80">
            <v>2</v>
          </cell>
          <cell r="L80">
            <v>2</v>
          </cell>
          <cell r="M80">
            <v>1</v>
          </cell>
          <cell r="N80">
            <v>0</v>
          </cell>
          <cell r="O80">
            <v>3</v>
          </cell>
          <cell r="P80">
            <v>1</v>
          </cell>
          <cell r="Q80">
            <v>1</v>
          </cell>
          <cell r="R80">
            <v>0</v>
          </cell>
          <cell r="S80">
            <v>0</v>
          </cell>
          <cell r="T80">
            <v>0</v>
          </cell>
          <cell r="U80">
            <v>0</v>
          </cell>
          <cell r="V80">
            <v>0</v>
          </cell>
          <cell r="W80">
            <v>11</v>
          </cell>
          <cell r="X80">
            <v>11</v>
          </cell>
          <cell r="Y80">
            <v>107</v>
          </cell>
        </row>
        <row r="81">
          <cell r="D81">
            <v>1998</v>
          </cell>
          <cell r="E81" t="str">
            <v>LAKESIDE CHRISTIAN SCHOOL</v>
          </cell>
          <cell r="F81" t="str">
            <v>Lakeside Christian School</v>
          </cell>
          <cell r="G81">
            <v>0</v>
          </cell>
          <cell r="H81">
            <v>0</v>
          </cell>
          <cell r="I81">
            <v>6</v>
          </cell>
          <cell r="J81">
            <v>8</v>
          </cell>
          <cell r="K81">
            <v>5</v>
          </cell>
          <cell r="L81">
            <v>7</v>
          </cell>
          <cell r="M81">
            <v>7</v>
          </cell>
          <cell r="N81">
            <v>4</v>
          </cell>
          <cell r="O81">
            <v>7</v>
          </cell>
          <cell r="P81">
            <v>5</v>
          </cell>
          <cell r="Q81">
            <v>6</v>
          </cell>
          <cell r="R81">
            <v>6</v>
          </cell>
          <cell r="S81">
            <v>3</v>
          </cell>
          <cell r="T81">
            <v>0</v>
          </cell>
          <cell r="U81">
            <v>0</v>
          </cell>
          <cell r="V81">
            <v>0</v>
          </cell>
          <cell r="W81">
            <v>64</v>
          </cell>
          <cell r="X81">
            <v>64</v>
          </cell>
          <cell r="Y81">
            <v>107</v>
          </cell>
        </row>
        <row r="82">
          <cell r="D82">
            <v>2042</v>
          </cell>
          <cell r="E82" t="str">
            <v>MONTESSORI LEARNING CENTRES (RIVERVIEW)</v>
          </cell>
          <cell r="F82" t="str">
            <v>Montessori Learning Centres (Riverview)</v>
          </cell>
          <cell r="G82">
            <v>0</v>
          </cell>
          <cell r="H82">
            <v>25</v>
          </cell>
          <cell r="I82">
            <v>3</v>
          </cell>
          <cell r="J82">
            <v>0</v>
          </cell>
          <cell r="K82">
            <v>0</v>
          </cell>
          <cell r="L82">
            <v>0</v>
          </cell>
          <cell r="M82">
            <v>0</v>
          </cell>
          <cell r="N82">
            <v>0</v>
          </cell>
          <cell r="O82">
            <v>0</v>
          </cell>
          <cell r="P82">
            <v>0</v>
          </cell>
          <cell r="Q82">
            <v>0</v>
          </cell>
          <cell r="R82">
            <v>0</v>
          </cell>
          <cell r="S82">
            <v>0</v>
          </cell>
          <cell r="T82">
            <v>0</v>
          </cell>
          <cell r="U82">
            <v>0</v>
          </cell>
          <cell r="V82">
            <v>0</v>
          </cell>
          <cell r="W82">
            <v>28</v>
          </cell>
          <cell r="X82">
            <v>28</v>
          </cell>
          <cell r="Y82">
            <v>107</v>
          </cell>
        </row>
        <row r="83">
          <cell r="D83">
            <v>2045</v>
          </cell>
          <cell r="E83" t="str">
            <v>STARLITE COLONY SCHOOL</v>
          </cell>
          <cell r="F83" t="str">
            <v>Starlite Colony School</v>
          </cell>
          <cell r="G83">
            <v>0</v>
          </cell>
          <cell r="H83">
            <v>0</v>
          </cell>
          <cell r="I83">
            <v>0</v>
          </cell>
          <cell r="J83">
            <v>3</v>
          </cell>
          <cell r="K83">
            <v>0</v>
          </cell>
          <cell r="L83">
            <v>1</v>
          </cell>
          <cell r="M83">
            <v>0</v>
          </cell>
          <cell r="N83">
            <v>2</v>
          </cell>
          <cell r="O83">
            <v>1</v>
          </cell>
          <cell r="P83">
            <v>2</v>
          </cell>
          <cell r="Q83">
            <v>1</v>
          </cell>
          <cell r="R83">
            <v>1</v>
          </cell>
          <cell r="S83">
            <v>1</v>
          </cell>
          <cell r="T83">
            <v>0</v>
          </cell>
          <cell r="U83">
            <v>0</v>
          </cell>
          <cell r="V83">
            <v>0</v>
          </cell>
          <cell r="W83">
            <v>12</v>
          </cell>
          <cell r="X83">
            <v>12</v>
          </cell>
          <cell r="Y83">
            <v>197</v>
          </cell>
        </row>
        <row r="84">
          <cell r="D84">
            <v>2055</v>
          </cell>
          <cell r="E84" t="str">
            <v>CARTWRIGHT COMMUNITY INDEPENDENT SCH.</v>
          </cell>
          <cell r="F84" t="str">
            <v>Cartwright Community Independent Sch.</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5</v>
          </cell>
          <cell r="V84">
            <v>0</v>
          </cell>
          <cell r="W84">
            <v>5</v>
          </cell>
          <cell r="X84">
            <v>5</v>
          </cell>
          <cell r="Y84">
            <v>107</v>
          </cell>
        </row>
        <row r="85">
          <cell r="D85">
            <v>2056</v>
          </cell>
          <cell r="E85" t="str">
            <v>VALLEY MENNONITE ACADEMY</v>
          </cell>
          <cell r="F85" t="str">
            <v>Valley Mennonite Academy</v>
          </cell>
          <cell r="G85">
            <v>0</v>
          </cell>
          <cell r="H85">
            <v>0</v>
          </cell>
          <cell r="I85">
            <v>3</v>
          </cell>
          <cell r="J85">
            <v>3</v>
          </cell>
          <cell r="K85">
            <v>5</v>
          </cell>
          <cell r="L85">
            <v>6</v>
          </cell>
          <cell r="M85">
            <v>7</v>
          </cell>
          <cell r="N85">
            <v>6</v>
          </cell>
          <cell r="O85">
            <v>4</v>
          </cell>
          <cell r="P85">
            <v>6</v>
          </cell>
          <cell r="Q85">
            <v>6</v>
          </cell>
          <cell r="R85">
            <v>7</v>
          </cell>
          <cell r="S85">
            <v>3</v>
          </cell>
          <cell r="T85">
            <v>3</v>
          </cell>
          <cell r="U85">
            <v>3</v>
          </cell>
          <cell r="V85">
            <v>0</v>
          </cell>
          <cell r="W85">
            <v>62</v>
          </cell>
          <cell r="X85">
            <v>62</v>
          </cell>
          <cell r="Y85">
            <v>197</v>
          </cell>
        </row>
        <row r="86">
          <cell r="D86">
            <v>2057</v>
          </cell>
          <cell r="E86" t="str">
            <v>MENNONITE CHRISTIAN ACADEMY INC.</v>
          </cell>
          <cell r="F86" t="str">
            <v>Mennonite Christian Academy Inc.</v>
          </cell>
          <cell r="G86">
            <v>0</v>
          </cell>
          <cell r="H86">
            <v>0</v>
          </cell>
          <cell r="I86">
            <v>0</v>
          </cell>
          <cell r="J86">
            <v>2</v>
          </cell>
          <cell r="K86">
            <v>3</v>
          </cell>
          <cell r="L86">
            <v>4</v>
          </cell>
          <cell r="M86">
            <v>1</v>
          </cell>
          <cell r="N86">
            <v>2</v>
          </cell>
          <cell r="O86">
            <v>5</v>
          </cell>
          <cell r="P86">
            <v>3</v>
          </cell>
          <cell r="Q86">
            <v>2</v>
          </cell>
          <cell r="R86">
            <v>4</v>
          </cell>
          <cell r="S86">
            <v>2</v>
          </cell>
          <cell r="T86">
            <v>1</v>
          </cell>
          <cell r="U86">
            <v>1</v>
          </cell>
          <cell r="V86">
            <v>0</v>
          </cell>
          <cell r="W86">
            <v>30</v>
          </cell>
          <cell r="X86">
            <v>30</v>
          </cell>
          <cell r="Y86">
            <v>197</v>
          </cell>
        </row>
        <row r="87">
          <cell r="D87">
            <v>2069</v>
          </cell>
          <cell r="E87" t="str">
            <v>BORDERVIEW CHRISTIAN DAY SCHOOL</v>
          </cell>
          <cell r="F87" t="str">
            <v>Borderview Christian Day School</v>
          </cell>
          <cell r="G87">
            <v>0</v>
          </cell>
          <cell r="H87">
            <v>0</v>
          </cell>
          <cell r="I87">
            <v>0</v>
          </cell>
          <cell r="J87">
            <v>4</v>
          </cell>
          <cell r="K87">
            <v>3</v>
          </cell>
          <cell r="L87">
            <v>4</v>
          </cell>
          <cell r="M87">
            <v>2</v>
          </cell>
          <cell r="N87">
            <v>4</v>
          </cell>
          <cell r="O87">
            <v>4</v>
          </cell>
          <cell r="P87">
            <v>4</v>
          </cell>
          <cell r="Q87">
            <v>2</v>
          </cell>
          <cell r="R87">
            <v>2</v>
          </cell>
          <cell r="S87">
            <v>1</v>
          </cell>
          <cell r="T87">
            <v>0</v>
          </cell>
          <cell r="U87">
            <v>0</v>
          </cell>
          <cell r="V87">
            <v>0</v>
          </cell>
          <cell r="W87">
            <v>30</v>
          </cell>
          <cell r="X87">
            <v>30</v>
          </cell>
          <cell r="Y87">
            <v>197</v>
          </cell>
        </row>
        <row r="88">
          <cell r="D88">
            <v>2093</v>
          </cell>
          <cell r="E88" t="str">
            <v>WINNIPEG MONTESSORI SCHOOL INC.</v>
          </cell>
          <cell r="F88" t="str">
            <v>Winnipeg Montessori School Inc.</v>
          </cell>
          <cell r="G88">
            <v>0</v>
          </cell>
          <cell r="H88">
            <v>0</v>
          </cell>
          <cell r="I88">
            <v>10</v>
          </cell>
          <cell r="J88">
            <v>0</v>
          </cell>
          <cell r="K88">
            <v>0</v>
          </cell>
          <cell r="L88">
            <v>0</v>
          </cell>
          <cell r="M88">
            <v>0</v>
          </cell>
          <cell r="N88">
            <v>0</v>
          </cell>
          <cell r="O88">
            <v>0</v>
          </cell>
          <cell r="P88">
            <v>0</v>
          </cell>
          <cell r="Q88">
            <v>0</v>
          </cell>
          <cell r="R88">
            <v>0</v>
          </cell>
          <cell r="S88">
            <v>0</v>
          </cell>
          <cell r="T88">
            <v>0</v>
          </cell>
          <cell r="U88">
            <v>0</v>
          </cell>
          <cell r="V88">
            <v>0</v>
          </cell>
          <cell r="W88">
            <v>10</v>
          </cell>
          <cell r="X88">
            <v>10</v>
          </cell>
          <cell r="Y88">
            <v>197</v>
          </cell>
        </row>
        <row r="89">
          <cell r="D89">
            <v>2102</v>
          </cell>
          <cell r="E89" t="str">
            <v>BEAUTIFUL SAVIOR LUTHERAN SCHOOL</v>
          </cell>
          <cell r="F89" t="str">
            <v>Beautiful Savior Lutheran School</v>
          </cell>
          <cell r="G89">
            <v>0</v>
          </cell>
          <cell r="H89">
            <v>34</v>
          </cell>
          <cell r="I89">
            <v>14</v>
          </cell>
          <cell r="J89">
            <v>10</v>
          </cell>
          <cell r="K89">
            <v>11</v>
          </cell>
          <cell r="L89">
            <v>11</v>
          </cell>
          <cell r="M89">
            <v>11</v>
          </cell>
          <cell r="N89">
            <v>12</v>
          </cell>
          <cell r="O89">
            <v>10</v>
          </cell>
          <cell r="P89">
            <v>11</v>
          </cell>
          <cell r="Q89">
            <v>3</v>
          </cell>
          <cell r="R89">
            <v>0</v>
          </cell>
          <cell r="S89">
            <v>0</v>
          </cell>
          <cell r="T89">
            <v>0</v>
          </cell>
          <cell r="U89">
            <v>0</v>
          </cell>
          <cell r="V89">
            <v>0</v>
          </cell>
          <cell r="W89">
            <v>127</v>
          </cell>
          <cell r="X89">
            <v>127</v>
          </cell>
          <cell r="Y89">
            <v>107</v>
          </cell>
        </row>
        <row r="90">
          <cell r="D90">
            <v>2105</v>
          </cell>
          <cell r="E90" t="str">
            <v>ODANAH COLONY SCHOOL</v>
          </cell>
          <cell r="F90" t="str">
            <v>Odanah Colony School</v>
          </cell>
          <cell r="G90">
            <v>0</v>
          </cell>
          <cell r="H90">
            <v>0</v>
          </cell>
          <cell r="I90">
            <v>0</v>
          </cell>
          <cell r="J90">
            <v>3</v>
          </cell>
          <cell r="K90">
            <v>8</v>
          </cell>
          <cell r="L90">
            <v>1</v>
          </cell>
          <cell r="M90">
            <v>1</v>
          </cell>
          <cell r="N90">
            <v>1</v>
          </cell>
          <cell r="O90">
            <v>4</v>
          </cell>
          <cell r="P90">
            <v>3</v>
          </cell>
          <cell r="Q90">
            <v>5</v>
          </cell>
          <cell r="R90">
            <v>0</v>
          </cell>
          <cell r="S90">
            <v>0</v>
          </cell>
          <cell r="T90">
            <v>5</v>
          </cell>
          <cell r="U90">
            <v>2</v>
          </cell>
          <cell r="V90">
            <v>0</v>
          </cell>
          <cell r="W90">
            <v>33</v>
          </cell>
          <cell r="X90">
            <v>33</v>
          </cell>
          <cell r="Y90">
            <v>107</v>
          </cell>
        </row>
        <row r="91">
          <cell r="D91">
            <v>2108</v>
          </cell>
          <cell r="E91" t="str">
            <v>GRACE VALLEY MENNONITE ACADEMY</v>
          </cell>
          <cell r="F91" t="str">
            <v>Grace Valley Mennonite Academy</v>
          </cell>
          <cell r="G91">
            <v>0</v>
          </cell>
          <cell r="H91">
            <v>0</v>
          </cell>
          <cell r="I91">
            <v>5</v>
          </cell>
          <cell r="J91">
            <v>4</v>
          </cell>
          <cell r="K91">
            <v>4</v>
          </cell>
          <cell r="L91">
            <v>3</v>
          </cell>
          <cell r="M91">
            <v>4</v>
          </cell>
          <cell r="N91">
            <v>3</v>
          </cell>
          <cell r="O91">
            <v>4</v>
          </cell>
          <cell r="P91">
            <v>2</v>
          </cell>
          <cell r="Q91">
            <v>2</v>
          </cell>
          <cell r="R91">
            <v>3</v>
          </cell>
          <cell r="S91">
            <v>2</v>
          </cell>
          <cell r="T91">
            <v>4</v>
          </cell>
          <cell r="U91">
            <v>3</v>
          </cell>
          <cell r="V91">
            <v>0</v>
          </cell>
          <cell r="W91">
            <v>43</v>
          </cell>
          <cell r="X91">
            <v>43</v>
          </cell>
          <cell r="Y91">
            <v>197</v>
          </cell>
        </row>
        <row r="92">
          <cell r="D92">
            <v>2109</v>
          </cell>
          <cell r="E92" t="str">
            <v>ST. AIDAN'S CHRISTIAN SCHOOL</v>
          </cell>
          <cell r="F92" t="str">
            <v>St. Aidan's Christian School</v>
          </cell>
          <cell r="G92">
            <v>0</v>
          </cell>
          <cell r="H92">
            <v>0</v>
          </cell>
          <cell r="I92">
            <v>10</v>
          </cell>
          <cell r="J92">
            <v>19</v>
          </cell>
          <cell r="K92">
            <v>18</v>
          </cell>
          <cell r="L92">
            <v>12</v>
          </cell>
          <cell r="M92">
            <v>11</v>
          </cell>
          <cell r="N92">
            <v>23</v>
          </cell>
          <cell r="O92">
            <v>11</v>
          </cell>
          <cell r="P92">
            <v>16</v>
          </cell>
          <cell r="Q92">
            <v>19</v>
          </cell>
          <cell r="R92">
            <v>29</v>
          </cell>
          <cell r="S92">
            <v>8</v>
          </cell>
          <cell r="T92">
            <v>9</v>
          </cell>
          <cell r="U92">
            <v>0</v>
          </cell>
          <cell r="V92">
            <v>0</v>
          </cell>
          <cell r="W92">
            <v>185</v>
          </cell>
          <cell r="X92">
            <v>185</v>
          </cell>
          <cell r="Y92">
            <v>107</v>
          </cell>
        </row>
        <row r="93">
          <cell r="D93">
            <v>2114</v>
          </cell>
          <cell r="E93" t="str">
            <v>ALHIJRA ISLAMIC SCHOOL</v>
          </cell>
          <cell r="F93" t="str">
            <v>Alhijra Islamic School</v>
          </cell>
          <cell r="G93">
            <v>0</v>
          </cell>
          <cell r="H93">
            <v>0</v>
          </cell>
          <cell r="I93">
            <v>26</v>
          </cell>
          <cell r="J93">
            <v>27</v>
          </cell>
          <cell r="K93">
            <v>26</v>
          </cell>
          <cell r="L93">
            <v>27</v>
          </cell>
          <cell r="M93">
            <v>23</v>
          </cell>
          <cell r="N93">
            <v>26</v>
          </cell>
          <cell r="O93">
            <v>25</v>
          </cell>
          <cell r="P93">
            <v>29</v>
          </cell>
          <cell r="Q93">
            <v>38</v>
          </cell>
          <cell r="R93">
            <v>11</v>
          </cell>
          <cell r="S93">
            <v>0</v>
          </cell>
          <cell r="T93">
            <v>0</v>
          </cell>
          <cell r="U93">
            <v>0</v>
          </cell>
          <cell r="V93">
            <v>0</v>
          </cell>
          <cell r="W93">
            <v>258</v>
          </cell>
          <cell r="X93">
            <v>258</v>
          </cell>
          <cell r="Y93">
            <v>107</v>
          </cell>
        </row>
        <row r="94">
          <cell r="D94">
            <v>2117</v>
          </cell>
          <cell r="E94" t="str">
            <v>H. B. COMMUNITY SCHOOL</v>
          </cell>
          <cell r="F94" t="str">
            <v>H. B. Community School</v>
          </cell>
          <cell r="G94">
            <v>0</v>
          </cell>
          <cell r="H94">
            <v>0</v>
          </cell>
          <cell r="I94">
            <v>4</v>
          </cell>
          <cell r="J94">
            <v>6</v>
          </cell>
          <cell r="K94">
            <v>2</v>
          </cell>
          <cell r="L94">
            <v>5</v>
          </cell>
          <cell r="M94">
            <v>3</v>
          </cell>
          <cell r="N94">
            <v>3</v>
          </cell>
          <cell r="O94">
            <v>3</v>
          </cell>
          <cell r="P94">
            <v>2</v>
          </cell>
          <cell r="Q94">
            <v>0</v>
          </cell>
          <cell r="R94">
            <v>5</v>
          </cell>
          <cell r="S94">
            <v>0</v>
          </cell>
          <cell r="T94">
            <v>4</v>
          </cell>
          <cell r="U94">
            <v>1</v>
          </cell>
          <cell r="V94">
            <v>0</v>
          </cell>
          <cell r="W94">
            <v>38</v>
          </cell>
          <cell r="X94">
            <v>38</v>
          </cell>
          <cell r="Y94">
            <v>107</v>
          </cell>
        </row>
        <row r="95">
          <cell r="D95">
            <v>2128</v>
          </cell>
          <cell r="E95" t="str">
            <v>SUNFLOWER VALLEY CHRISTIAN SCHOOL</v>
          </cell>
          <cell r="F95" t="str">
            <v>Sunflower Valley Christian School</v>
          </cell>
          <cell r="G95">
            <v>0</v>
          </cell>
          <cell r="H95">
            <v>0</v>
          </cell>
          <cell r="I95">
            <v>0</v>
          </cell>
          <cell r="J95">
            <v>1</v>
          </cell>
          <cell r="K95">
            <v>3</v>
          </cell>
          <cell r="L95">
            <v>2</v>
          </cell>
          <cell r="M95">
            <v>3</v>
          </cell>
          <cell r="N95">
            <v>1</v>
          </cell>
          <cell r="O95">
            <v>3</v>
          </cell>
          <cell r="P95">
            <v>0</v>
          </cell>
          <cell r="Q95">
            <v>4</v>
          </cell>
          <cell r="R95">
            <v>0</v>
          </cell>
          <cell r="S95">
            <v>0</v>
          </cell>
          <cell r="T95">
            <v>0</v>
          </cell>
          <cell r="U95">
            <v>0</v>
          </cell>
          <cell r="V95">
            <v>0</v>
          </cell>
          <cell r="W95">
            <v>17</v>
          </cell>
          <cell r="X95">
            <v>17</v>
          </cell>
          <cell r="Y95">
            <v>197</v>
          </cell>
        </row>
        <row r="96">
          <cell r="D96">
            <v>2145</v>
          </cell>
          <cell r="E96" t="str">
            <v>LIGHTHOUSE CHRISTIAN SCHOOL</v>
          </cell>
          <cell r="F96" t="str">
            <v>Lighthouse Christian School</v>
          </cell>
          <cell r="G96">
            <v>0</v>
          </cell>
          <cell r="H96">
            <v>0</v>
          </cell>
          <cell r="I96">
            <v>2</v>
          </cell>
          <cell r="J96">
            <v>1</v>
          </cell>
          <cell r="K96">
            <v>1</v>
          </cell>
          <cell r="L96">
            <v>3</v>
          </cell>
          <cell r="M96">
            <v>1</v>
          </cell>
          <cell r="N96">
            <v>5</v>
          </cell>
          <cell r="O96">
            <v>3</v>
          </cell>
          <cell r="P96">
            <v>1</v>
          </cell>
          <cell r="Q96">
            <v>2</v>
          </cell>
          <cell r="R96">
            <v>3</v>
          </cell>
          <cell r="S96">
            <v>2</v>
          </cell>
          <cell r="T96">
            <v>2</v>
          </cell>
          <cell r="U96">
            <v>2</v>
          </cell>
          <cell r="V96">
            <v>0</v>
          </cell>
          <cell r="W96">
            <v>28</v>
          </cell>
          <cell r="X96">
            <v>28</v>
          </cell>
          <cell r="Y96">
            <v>197</v>
          </cell>
        </row>
        <row r="97">
          <cell r="D97">
            <v>2146</v>
          </cell>
          <cell r="E97" t="str">
            <v>TWIN RIVERS COUNTRY SCHOOL</v>
          </cell>
          <cell r="F97" t="str">
            <v>Twin Rivers Country School</v>
          </cell>
          <cell r="G97">
            <v>0</v>
          </cell>
          <cell r="H97">
            <v>0</v>
          </cell>
          <cell r="I97">
            <v>0</v>
          </cell>
          <cell r="J97">
            <v>0</v>
          </cell>
          <cell r="K97">
            <v>6</v>
          </cell>
          <cell r="L97">
            <v>2</v>
          </cell>
          <cell r="M97">
            <v>2</v>
          </cell>
          <cell r="N97">
            <v>2</v>
          </cell>
          <cell r="O97">
            <v>0</v>
          </cell>
          <cell r="P97">
            <v>3</v>
          </cell>
          <cell r="Q97">
            <v>1</v>
          </cell>
          <cell r="R97">
            <v>3</v>
          </cell>
          <cell r="S97">
            <v>0</v>
          </cell>
          <cell r="T97">
            <v>0</v>
          </cell>
          <cell r="U97">
            <v>0</v>
          </cell>
          <cell r="V97">
            <v>0</v>
          </cell>
          <cell r="W97">
            <v>19</v>
          </cell>
          <cell r="X97">
            <v>19</v>
          </cell>
          <cell r="Y97">
            <v>197</v>
          </cell>
        </row>
        <row r="98">
          <cell r="D98">
            <v>2150</v>
          </cell>
          <cell r="E98" t="str">
            <v>EDRANS CHRISTIAN SCHOOL</v>
          </cell>
          <cell r="F98" t="str">
            <v>Edrans Christian School</v>
          </cell>
          <cell r="G98">
            <v>0</v>
          </cell>
          <cell r="H98">
            <v>0</v>
          </cell>
          <cell r="I98">
            <v>1</v>
          </cell>
          <cell r="J98">
            <v>0</v>
          </cell>
          <cell r="K98">
            <v>0</v>
          </cell>
          <cell r="L98">
            <v>2</v>
          </cell>
          <cell r="M98">
            <v>0</v>
          </cell>
          <cell r="N98">
            <v>2</v>
          </cell>
          <cell r="O98">
            <v>0</v>
          </cell>
          <cell r="P98">
            <v>2</v>
          </cell>
          <cell r="Q98">
            <v>0</v>
          </cell>
          <cell r="R98">
            <v>1</v>
          </cell>
          <cell r="S98">
            <v>0</v>
          </cell>
          <cell r="T98">
            <v>0</v>
          </cell>
          <cell r="U98">
            <v>0</v>
          </cell>
          <cell r="V98">
            <v>0</v>
          </cell>
          <cell r="W98">
            <v>8</v>
          </cell>
          <cell r="X98">
            <v>8</v>
          </cell>
          <cell r="Y98">
            <v>197</v>
          </cell>
        </row>
        <row r="99">
          <cell r="D99">
            <v>2151</v>
          </cell>
          <cell r="E99" t="str">
            <v>GREEN ACRES COLONY HIGH SCHOOL</v>
          </cell>
          <cell r="F99" t="str">
            <v>Green Acres Colony High School</v>
          </cell>
          <cell r="G99">
            <v>0</v>
          </cell>
          <cell r="H99">
            <v>0</v>
          </cell>
          <cell r="I99">
            <v>0</v>
          </cell>
          <cell r="J99">
            <v>0</v>
          </cell>
          <cell r="K99">
            <v>0</v>
          </cell>
          <cell r="L99">
            <v>0</v>
          </cell>
          <cell r="M99">
            <v>0</v>
          </cell>
          <cell r="N99">
            <v>0</v>
          </cell>
          <cell r="O99">
            <v>0</v>
          </cell>
          <cell r="P99">
            <v>0</v>
          </cell>
          <cell r="Q99">
            <v>0</v>
          </cell>
          <cell r="R99">
            <v>0</v>
          </cell>
          <cell r="S99">
            <v>3</v>
          </cell>
          <cell r="T99">
            <v>2</v>
          </cell>
          <cell r="U99">
            <v>1</v>
          </cell>
          <cell r="V99">
            <v>0</v>
          </cell>
          <cell r="W99">
            <v>6</v>
          </cell>
          <cell r="X99">
            <v>6</v>
          </cell>
          <cell r="Y99">
            <v>107</v>
          </cell>
        </row>
        <row r="100">
          <cell r="D100">
            <v>2197</v>
          </cell>
          <cell r="E100" t="str">
            <v>KOLA COMMUNITY SCHOOL</v>
          </cell>
          <cell r="F100" t="str">
            <v>Kola Community School</v>
          </cell>
          <cell r="G100">
            <v>0</v>
          </cell>
          <cell r="H100">
            <v>3</v>
          </cell>
          <cell r="I100">
            <v>4</v>
          </cell>
          <cell r="J100">
            <v>0</v>
          </cell>
          <cell r="K100">
            <v>0</v>
          </cell>
          <cell r="L100">
            <v>0</v>
          </cell>
          <cell r="M100">
            <v>0</v>
          </cell>
          <cell r="N100">
            <v>0</v>
          </cell>
          <cell r="O100">
            <v>0</v>
          </cell>
          <cell r="P100">
            <v>0</v>
          </cell>
          <cell r="Q100">
            <v>0</v>
          </cell>
          <cell r="R100">
            <v>0</v>
          </cell>
          <cell r="S100">
            <v>0</v>
          </cell>
          <cell r="T100">
            <v>0</v>
          </cell>
          <cell r="U100">
            <v>0</v>
          </cell>
          <cell r="V100">
            <v>0</v>
          </cell>
          <cell r="W100">
            <v>7</v>
          </cell>
          <cell r="X100">
            <v>7</v>
          </cell>
          <cell r="Y100">
            <v>107</v>
          </cell>
        </row>
        <row r="101">
          <cell r="D101">
            <v>2199</v>
          </cell>
          <cell r="E101" t="str">
            <v>PINE RIVER COUNTRY SCHOOL</v>
          </cell>
          <cell r="F101" t="str">
            <v>Pine River Country School</v>
          </cell>
          <cell r="G101">
            <v>0</v>
          </cell>
          <cell r="H101">
            <v>0</v>
          </cell>
          <cell r="I101">
            <v>0</v>
          </cell>
          <cell r="J101">
            <v>0</v>
          </cell>
          <cell r="K101">
            <v>0</v>
          </cell>
          <cell r="L101">
            <v>1</v>
          </cell>
          <cell r="M101">
            <v>0</v>
          </cell>
          <cell r="N101">
            <v>1</v>
          </cell>
          <cell r="O101">
            <v>1</v>
          </cell>
          <cell r="P101">
            <v>0</v>
          </cell>
          <cell r="Q101">
            <v>1</v>
          </cell>
          <cell r="R101">
            <v>0</v>
          </cell>
          <cell r="S101">
            <v>0</v>
          </cell>
          <cell r="T101">
            <v>0</v>
          </cell>
          <cell r="U101">
            <v>0</v>
          </cell>
          <cell r="V101">
            <v>0</v>
          </cell>
          <cell r="W101">
            <v>4</v>
          </cell>
          <cell r="X101">
            <v>4</v>
          </cell>
          <cell r="Y101">
            <v>197</v>
          </cell>
        </row>
        <row r="102">
          <cell r="D102">
            <v>2218</v>
          </cell>
          <cell r="E102" t="str">
            <v>PINE CREEK CHRISTIAN DAY SCHOOL</v>
          </cell>
          <cell r="F102" t="str">
            <v>Pine Creek Christian Day School</v>
          </cell>
          <cell r="G102">
            <v>0</v>
          </cell>
          <cell r="H102">
            <v>0</v>
          </cell>
          <cell r="I102">
            <v>0</v>
          </cell>
          <cell r="J102">
            <v>2</v>
          </cell>
          <cell r="K102">
            <v>3</v>
          </cell>
          <cell r="L102">
            <v>0</v>
          </cell>
          <cell r="M102">
            <v>3</v>
          </cell>
          <cell r="N102">
            <v>2</v>
          </cell>
          <cell r="O102">
            <v>4</v>
          </cell>
          <cell r="P102">
            <v>1</v>
          </cell>
          <cell r="Q102">
            <v>4</v>
          </cell>
          <cell r="R102">
            <v>0</v>
          </cell>
          <cell r="S102">
            <v>2</v>
          </cell>
          <cell r="T102">
            <v>0</v>
          </cell>
          <cell r="U102">
            <v>0</v>
          </cell>
          <cell r="V102">
            <v>0</v>
          </cell>
          <cell r="W102">
            <v>21</v>
          </cell>
          <cell r="X102">
            <v>21</v>
          </cell>
          <cell r="Y102">
            <v>197</v>
          </cell>
        </row>
        <row r="103">
          <cell r="D103">
            <v>2219</v>
          </cell>
          <cell r="E103" t="str">
            <v>SILVERWINDS SCHOOL</v>
          </cell>
          <cell r="F103" t="str">
            <v>Silverwinds School</v>
          </cell>
          <cell r="G103">
            <v>0</v>
          </cell>
          <cell r="H103">
            <v>0</v>
          </cell>
          <cell r="I103">
            <v>2</v>
          </cell>
          <cell r="J103">
            <v>2</v>
          </cell>
          <cell r="K103">
            <v>3</v>
          </cell>
          <cell r="L103">
            <v>4</v>
          </cell>
          <cell r="M103">
            <v>5</v>
          </cell>
          <cell r="N103">
            <v>0</v>
          </cell>
          <cell r="O103">
            <v>4</v>
          </cell>
          <cell r="P103">
            <v>3</v>
          </cell>
          <cell r="Q103">
            <v>7</v>
          </cell>
          <cell r="R103">
            <v>2</v>
          </cell>
          <cell r="S103">
            <v>3</v>
          </cell>
          <cell r="T103">
            <v>5</v>
          </cell>
          <cell r="U103">
            <v>3</v>
          </cell>
          <cell r="V103">
            <v>0</v>
          </cell>
          <cell r="W103">
            <v>43</v>
          </cell>
          <cell r="X103">
            <v>43</v>
          </cell>
          <cell r="Y103">
            <v>107</v>
          </cell>
        </row>
        <row r="104">
          <cell r="D104">
            <v>2220</v>
          </cell>
          <cell r="E104" t="str">
            <v>CHRIST FULL GOSPEL ACADEMY</v>
          </cell>
          <cell r="F104" t="str">
            <v>Christ Full Gospel Academy</v>
          </cell>
          <cell r="G104">
            <v>0</v>
          </cell>
          <cell r="H104">
            <v>0</v>
          </cell>
          <cell r="I104">
            <v>0</v>
          </cell>
          <cell r="J104">
            <v>0</v>
          </cell>
          <cell r="K104">
            <v>2</v>
          </cell>
          <cell r="L104">
            <v>2</v>
          </cell>
          <cell r="M104">
            <v>1</v>
          </cell>
          <cell r="N104">
            <v>4</v>
          </cell>
          <cell r="O104">
            <v>4</v>
          </cell>
          <cell r="P104">
            <v>0</v>
          </cell>
          <cell r="Q104">
            <v>2</v>
          </cell>
          <cell r="R104">
            <v>0</v>
          </cell>
          <cell r="S104">
            <v>1</v>
          </cell>
          <cell r="T104">
            <v>1</v>
          </cell>
          <cell r="U104">
            <v>0</v>
          </cell>
          <cell r="V104">
            <v>0</v>
          </cell>
          <cell r="W104">
            <v>17</v>
          </cell>
          <cell r="X104">
            <v>17</v>
          </cell>
          <cell r="Y104">
            <v>197</v>
          </cell>
        </row>
        <row r="105">
          <cell r="D105">
            <v>2221</v>
          </cell>
          <cell r="E105" t="str">
            <v>ACADÉMIE ISLAMIQUE DU MANITOBA</v>
          </cell>
          <cell r="F105" t="str">
            <v>Académie Islamique Du Manitoba</v>
          </cell>
          <cell r="G105">
            <v>0</v>
          </cell>
          <cell r="H105">
            <v>0</v>
          </cell>
          <cell r="I105">
            <v>9</v>
          </cell>
          <cell r="J105">
            <v>1</v>
          </cell>
          <cell r="K105">
            <v>4</v>
          </cell>
          <cell r="L105">
            <v>6</v>
          </cell>
          <cell r="M105">
            <v>4</v>
          </cell>
          <cell r="N105">
            <v>6</v>
          </cell>
          <cell r="O105">
            <v>5</v>
          </cell>
          <cell r="P105">
            <v>4</v>
          </cell>
          <cell r="Q105">
            <v>2</v>
          </cell>
          <cell r="R105">
            <v>0</v>
          </cell>
          <cell r="S105">
            <v>0</v>
          </cell>
          <cell r="T105">
            <v>0</v>
          </cell>
          <cell r="U105">
            <v>0</v>
          </cell>
          <cell r="V105">
            <v>0</v>
          </cell>
          <cell r="W105">
            <v>41</v>
          </cell>
          <cell r="X105">
            <v>41</v>
          </cell>
          <cell r="Y105">
            <v>107</v>
          </cell>
        </row>
        <row r="106">
          <cell r="D106">
            <v>2230</v>
          </cell>
          <cell r="E106" t="str">
            <v>GRAY ACADEMY OF JEWISH EDUCATION</v>
          </cell>
          <cell r="F106" t="str">
            <v>Gray Academy of Jewish Education</v>
          </cell>
          <cell r="G106">
            <v>0</v>
          </cell>
          <cell r="H106">
            <v>25</v>
          </cell>
          <cell r="I106">
            <v>26</v>
          </cell>
          <cell r="J106">
            <v>32</v>
          </cell>
          <cell r="K106">
            <v>30</v>
          </cell>
          <cell r="L106">
            <v>33</v>
          </cell>
          <cell r="M106">
            <v>34</v>
          </cell>
          <cell r="N106">
            <v>33</v>
          </cell>
          <cell r="O106">
            <v>34</v>
          </cell>
          <cell r="P106">
            <v>37</v>
          </cell>
          <cell r="Q106">
            <v>26</v>
          </cell>
          <cell r="R106">
            <v>27</v>
          </cell>
          <cell r="S106">
            <v>46</v>
          </cell>
          <cell r="T106">
            <v>41</v>
          </cell>
          <cell r="U106">
            <v>45</v>
          </cell>
          <cell r="V106">
            <v>0</v>
          </cell>
          <cell r="W106">
            <v>469</v>
          </cell>
          <cell r="X106">
            <v>469</v>
          </cell>
          <cell r="Y106">
            <v>165</v>
          </cell>
        </row>
        <row r="107">
          <cell r="D107">
            <v>2237</v>
          </cell>
          <cell r="E107" t="str">
            <v>CHURCH OF GOD ACADEMY</v>
          </cell>
          <cell r="F107" t="str">
            <v>Church of God Academy</v>
          </cell>
          <cell r="G107">
            <v>0</v>
          </cell>
          <cell r="H107">
            <v>0</v>
          </cell>
          <cell r="I107">
            <v>0</v>
          </cell>
          <cell r="J107">
            <v>4</v>
          </cell>
          <cell r="K107">
            <v>6</v>
          </cell>
          <cell r="L107">
            <v>0</v>
          </cell>
          <cell r="M107">
            <v>3</v>
          </cell>
          <cell r="N107">
            <v>6</v>
          </cell>
          <cell r="O107">
            <v>8</v>
          </cell>
          <cell r="P107">
            <v>5</v>
          </cell>
          <cell r="Q107">
            <v>3</v>
          </cell>
          <cell r="R107">
            <v>4</v>
          </cell>
          <cell r="S107">
            <v>4</v>
          </cell>
          <cell r="T107">
            <v>1</v>
          </cell>
          <cell r="U107">
            <v>2</v>
          </cell>
          <cell r="V107">
            <v>0</v>
          </cell>
          <cell r="W107">
            <v>46</v>
          </cell>
          <cell r="X107">
            <v>46</v>
          </cell>
          <cell r="Y107">
            <v>197</v>
          </cell>
        </row>
        <row r="108">
          <cell r="D108">
            <v>2243</v>
          </cell>
          <cell r="E108" t="str">
            <v>NORTHERN SHIELD ACADEMY</v>
          </cell>
          <cell r="F108" t="str">
            <v>Northern Shield Academy</v>
          </cell>
          <cell r="G108">
            <v>0</v>
          </cell>
          <cell r="H108">
            <v>0</v>
          </cell>
          <cell r="I108">
            <v>0</v>
          </cell>
          <cell r="J108">
            <v>0</v>
          </cell>
          <cell r="K108">
            <v>0</v>
          </cell>
          <cell r="L108">
            <v>0</v>
          </cell>
          <cell r="M108">
            <v>6</v>
          </cell>
          <cell r="N108">
            <v>5</v>
          </cell>
          <cell r="O108">
            <v>9</v>
          </cell>
          <cell r="P108">
            <v>3</v>
          </cell>
          <cell r="Q108">
            <v>5</v>
          </cell>
          <cell r="R108">
            <v>6</v>
          </cell>
          <cell r="S108">
            <v>7</v>
          </cell>
          <cell r="T108">
            <v>11</v>
          </cell>
          <cell r="U108">
            <v>9</v>
          </cell>
          <cell r="V108">
            <v>0</v>
          </cell>
          <cell r="W108">
            <v>61</v>
          </cell>
          <cell r="X108">
            <v>61</v>
          </cell>
          <cell r="Y108">
            <v>107</v>
          </cell>
        </row>
        <row r="109">
          <cell r="D109">
            <v>2246</v>
          </cell>
          <cell r="E109" t="str">
            <v>LIVING ROOTS ACADEMY</v>
          </cell>
          <cell r="F109" t="str">
            <v>Living Roots Academy</v>
          </cell>
          <cell r="G109">
            <v>0</v>
          </cell>
          <cell r="H109">
            <v>0</v>
          </cell>
          <cell r="I109">
            <v>0</v>
          </cell>
          <cell r="J109">
            <v>0</v>
          </cell>
          <cell r="K109">
            <v>0</v>
          </cell>
          <cell r="L109">
            <v>0</v>
          </cell>
          <cell r="M109">
            <v>2</v>
          </cell>
          <cell r="N109">
            <v>0</v>
          </cell>
          <cell r="O109">
            <v>1</v>
          </cell>
          <cell r="P109">
            <v>0</v>
          </cell>
          <cell r="Q109">
            <v>1</v>
          </cell>
          <cell r="R109">
            <v>1</v>
          </cell>
          <cell r="S109">
            <v>0</v>
          </cell>
          <cell r="T109">
            <v>0</v>
          </cell>
          <cell r="U109">
            <v>0</v>
          </cell>
          <cell r="V109">
            <v>0</v>
          </cell>
          <cell r="W109">
            <v>5</v>
          </cell>
          <cell r="X109">
            <v>5</v>
          </cell>
          <cell r="Y109">
            <v>197</v>
          </cell>
        </row>
        <row r="110">
          <cell r="D110">
            <v>2247</v>
          </cell>
          <cell r="E110" t="str">
            <v>TWELVE TRIBES COMMUNITY TRAINING PROGRAM</v>
          </cell>
          <cell r="F110" t="str">
            <v>Twelve Tribes Community Training Program</v>
          </cell>
          <cell r="G110">
            <v>0</v>
          </cell>
          <cell r="H110">
            <v>0</v>
          </cell>
          <cell r="I110">
            <v>0</v>
          </cell>
          <cell r="J110">
            <v>0</v>
          </cell>
          <cell r="K110">
            <v>0</v>
          </cell>
          <cell r="L110">
            <v>0</v>
          </cell>
          <cell r="M110">
            <v>1</v>
          </cell>
          <cell r="N110">
            <v>1</v>
          </cell>
          <cell r="O110">
            <v>1</v>
          </cell>
          <cell r="P110">
            <v>0</v>
          </cell>
          <cell r="Q110">
            <v>0</v>
          </cell>
          <cell r="R110">
            <v>0</v>
          </cell>
          <cell r="S110">
            <v>2</v>
          </cell>
          <cell r="T110">
            <v>0</v>
          </cell>
          <cell r="U110">
            <v>0</v>
          </cell>
          <cell r="V110">
            <v>0</v>
          </cell>
          <cell r="W110">
            <v>5</v>
          </cell>
          <cell r="X110">
            <v>5</v>
          </cell>
          <cell r="Y110">
            <v>197</v>
          </cell>
        </row>
        <row r="111">
          <cell r="D111">
            <v>2263</v>
          </cell>
          <cell r="E111" t="str">
            <v>HOSANNA CHRISTIAN SCHOOL</v>
          </cell>
          <cell r="F111" t="str">
            <v>Hosanna Christian School</v>
          </cell>
          <cell r="G111">
            <v>0</v>
          </cell>
          <cell r="H111">
            <v>0</v>
          </cell>
          <cell r="I111">
            <v>0</v>
          </cell>
          <cell r="J111">
            <v>6</v>
          </cell>
          <cell r="K111">
            <v>9</v>
          </cell>
          <cell r="L111">
            <v>8</v>
          </cell>
          <cell r="M111">
            <v>10</v>
          </cell>
          <cell r="N111">
            <v>6</v>
          </cell>
          <cell r="O111">
            <v>9</v>
          </cell>
          <cell r="P111">
            <v>6</v>
          </cell>
          <cell r="Q111">
            <v>7</v>
          </cell>
          <cell r="R111">
            <v>1</v>
          </cell>
          <cell r="S111">
            <v>5</v>
          </cell>
          <cell r="T111">
            <v>0</v>
          </cell>
          <cell r="U111">
            <v>0</v>
          </cell>
          <cell r="V111">
            <v>0</v>
          </cell>
          <cell r="W111">
            <v>67</v>
          </cell>
          <cell r="X111">
            <v>67</v>
          </cell>
          <cell r="Y111">
            <v>197</v>
          </cell>
        </row>
        <row r="112">
          <cell r="D112">
            <v>2264</v>
          </cell>
          <cell r="E112" t="str">
            <v>PRAIRIE VIEW PAROCHIAL SCHOOL</v>
          </cell>
          <cell r="F112" t="str">
            <v>Prairie View Parochial School</v>
          </cell>
          <cell r="G112">
            <v>0</v>
          </cell>
          <cell r="H112">
            <v>0</v>
          </cell>
          <cell r="I112">
            <v>0</v>
          </cell>
          <cell r="J112">
            <v>0</v>
          </cell>
          <cell r="K112">
            <v>3</v>
          </cell>
          <cell r="L112">
            <v>2</v>
          </cell>
          <cell r="M112">
            <v>1</v>
          </cell>
          <cell r="N112">
            <v>4</v>
          </cell>
          <cell r="O112">
            <v>2</v>
          </cell>
          <cell r="P112">
            <v>4</v>
          </cell>
          <cell r="Q112">
            <v>3</v>
          </cell>
          <cell r="R112">
            <v>0</v>
          </cell>
          <cell r="S112">
            <v>0</v>
          </cell>
          <cell r="T112">
            <v>0</v>
          </cell>
          <cell r="U112">
            <v>0</v>
          </cell>
          <cell r="V112">
            <v>0</v>
          </cell>
          <cell r="W112">
            <v>19</v>
          </cell>
          <cell r="X112">
            <v>19</v>
          </cell>
          <cell r="Y112">
            <v>197</v>
          </cell>
        </row>
        <row r="113">
          <cell r="D113">
            <v>2265</v>
          </cell>
          <cell r="E113" t="str">
            <v>MORNING GLORY SCHOOL</v>
          </cell>
          <cell r="F113" t="str">
            <v>Morning Glory School</v>
          </cell>
          <cell r="G113">
            <v>0</v>
          </cell>
          <cell r="H113">
            <v>0</v>
          </cell>
          <cell r="I113">
            <v>0</v>
          </cell>
          <cell r="J113">
            <v>42</v>
          </cell>
          <cell r="K113">
            <v>32</v>
          </cell>
          <cell r="L113">
            <v>35</v>
          </cell>
          <cell r="M113">
            <v>39</v>
          </cell>
          <cell r="N113">
            <v>32</v>
          </cell>
          <cell r="O113">
            <v>31</v>
          </cell>
          <cell r="P113">
            <v>26</v>
          </cell>
          <cell r="Q113">
            <v>32</v>
          </cell>
          <cell r="R113">
            <v>27</v>
          </cell>
          <cell r="S113">
            <v>25</v>
          </cell>
          <cell r="T113">
            <v>24</v>
          </cell>
          <cell r="U113">
            <v>19</v>
          </cell>
          <cell r="V113">
            <v>0</v>
          </cell>
          <cell r="W113">
            <v>364</v>
          </cell>
          <cell r="X113">
            <v>364</v>
          </cell>
          <cell r="Y113">
            <v>197</v>
          </cell>
        </row>
        <row r="114">
          <cell r="D114">
            <v>2268</v>
          </cell>
          <cell r="E114" t="str">
            <v>CASA MONTESSORI AND ORFF SCHOOL</v>
          </cell>
          <cell r="F114" t="str">
            <v>Casa Montessori And Orff School</v>
          </cell>
          <cell r="G114">
            <v>0</v>
          </cell>
          <cell r="H114">
            <v>0</v>
          </cell>
          <cell r="I114">
            <v>12</v>
          </cell>
          <cell r="J114">
            <v>4</v>
          </cell>
          <cell r="K114">
            <v>7</v>
          </cell>
          <cell r="L114">
            <v>5</v>
          </cell>
          <cell r="M114">
            <v>3</v>
          </cell>
          <cell r="N114">
            <v>8</v>
          </cell>
          <cell r="O114">
            <v>3</v>
          </cell>
          <cell r="P114">
            <v>0</v>
          </cell>
          <cell r="Q114">
            <v>0</v>
          </cell>
          <cell r="R114">
            <v>0</v>
          </cell>
          <cell r="S114">
            <v>0</v>
          </cell>
          <cell r="T114">
            <v>0</v>
          </cell>
          <cell r="U114">
            <v>0</v>
          </cell>
          <cell r="V114">
            <v>0</v>
          </cell>
          <cell r="W114">
            <v>42</v>
          </cell>
          <cell r="X114">
            <v>42</v>
          </cell>
          <cell r="Y114">
            <v>197</v>
          </cell>
        </row>
        <row r="115">
          <cell r="D115">
            <v>2272</v>
          </cell>
          <cell r="E115" t="str">
            <v>NEW LIFE FELLOWSHIP SCHOOL</v>
          </cell>
          <cell r="F115" t="str">
            <v>New Life Fellowship School</v>
          </cell>
          <cell r="G115">
            <v>0</v>
          </cell>
          <cell r="H115">
            <v>0</v>
          </cell>
          <cell r="I115">
            <v>0</v>
          </cell>
          <cell r="J115">
            <v>9</v>
          </cell>
          <cell r="K115">
            <v>5</v>
          </cell>
          <cell r="L115">
            <v>7</v>
          </cell>
          <cell r="M115">
            <v>7</v>
          </cell>
          <cell r="N115">
            <v>7</v>
          </cell>
          <cell r="O115">
            <v>8</v>
          </cell>
          <cell r="P115">
            <v>6</v>
          </cell>
          <cell r="Q115">
            <v>9</v>
          </cell>
          <cell r="R115">
            <v>8</v>
          </cell>
          <cell r="S115">
            <v>0</v>
          </cell>
          <cell r="T115">
            <v>6</v>
          </cell>
          <cell r="U115">
            <v>0</v>
          </cell>
          <cell r="V115">
            <v>0</v>
          </cell>
          <cell r="W115">
            <v>72</v>
          </cell>
          <cell r="X115">
            <v>72</v>
          </cell>
          <cell r="Y115">
            <v>197</v>
          </cell>
        </row>
        <row r="116">
          <cell r="D116">
            <v>2273</v>
          </cell>
          <cell r="E116" t="str">
            <v>LIGHTFIELD MENNONITE SCHOOL</v>
          </cell>
          <cell r="F116" t="str">
            <v>Lightfield Mennonite School</v>
          </cell>
          <cell r="G116">
            <v>0</v>
          </cell>
          <cell r="H116">
            <v>0</v>
          </cell>
          <cell r="I116">
            <v>0</v>
          </cell>
          <cell r="J116">
            <v>3</v>
          </cell>
          <cell r="K116">
            <v>3</v>
          </cell>
          <cell r="L116">
            <v>1</v>
          </cell>
          <cell r="M116">
            <v>2</v>
          </cell>
          <cell r="N116">
            <v>1</v>
          </cell>
          <cell r="O116">
            <v>4</v>
          </cell>
          <cell r="P116">
            <v>1</v>
          </cell>
          <cell r="Q116">
            <v>1</v>
          </cell>
          <cell r="R116">
            <v>1</v>
          </cell>
          <cell r="S116">
            <v>1</v>
          </cell>
          <cell r="T116">
            <v>0</v>
          </cell>
          <cell r="U116">
            <v>0</v>
          </cell>
          <cell r="V116">
            <v>0</v>
          </cell>
          <cell r="W116">
            <v>18</v>
          </cell>
          <cell r="X116">
            <v>18</v>
          </cell>
          <cell r="Y116">
            <v>197</v>
          </cell>
        </row>
        <row r="117">
          <cell r="D117">
            <v>2279</v>
          </cell>
          <cell r="E117" t="str">
            <v>PARADISE MONTESSORI SCHOOL</v>
          </cell>
          <cell r="F117" t="str">
            <v>Paradise Montessori School</v>
          </cell>
          <cell r="G117">
            <v>0</v>
          </cell>
          <cell r="H117">
            <v>0</v>
          </cell>
          <cell r="I117">
            <v>6</v>
          </cell>
          <cell r="J117">
            <v>0</v>
          </cell>
          <cell r="K117">
            <v>0</v>
          </cell>
          <cell r="L117">
            <v>0</v>
          </cell>
          <cell r="M117">
            <v>0</v>
          </cell>
          <cell r="N117">
            <v>0</v>
          </cell>
          <cell r="O117">
            <v>0</v>
          </cell>
          <cell r="P117">
            <v>0</v>
          </cell>
          <cell r="Q117">
            <v>0</v>
          </cell>
          <cell r="R117">
            <v>0</v>
          </cell>
          <cell r="S117">
            <v>0</v>
          </cell>
          <cell r="T117">
            <v>0</v>
          </cell>
          <cell r="U117">
            <v>0</v>
          </cell>
          <cell r="V117">
            <v>0</v>
          </cell>
          <cell r="W117">
            <v>6</v>
          </cell>
          <cell r="X117">
            <v>6</v>
          </cell>
          <cell r="Y117">
            <v>197</v>
          </cell>
        </row>
        <row r="118">
          <cell r="D118">
            <v>2284</v>
          </cell>
          <cell r="E118" t="str">
            <v>DASMESH SCHOOL</v>
          </cell>
          <cell r="F118" t="str">
            <v>Dasmesh School</v>
          </cell>
          <cell r="G118">
            <v>0</v>
          </cell>
          <cell r="H118">
            <v>0</v>
          </cell>
          <cell r="I118">
            <v>63</v>
          </cell>
          <cell r="J118">
            <v>68</v>
          </cell>
          <cell r="K118">
            <v>44</v>
          </cell>
          <cell r="L118">
            <v>48</v>
          </cell>
          <cell r="M118">
            <v>34</v>
          </cell>
          <cell r="N118">
            <v>50</v>
          </cell>
          <cell r="O118">
            <v>42</v>
          </cell>
          <cell r="P118">
            <v>31</v>
          </cell>
          <cell r="Q118">
            <v>19</v>
          </cell>
          <cell r="R118">
            <v>9</v>
          </cell>
          <cell r="S118">
            <v>0</v>
          </cell>
          <cell r="T118">
            <v>0</v>
          </cell>
          <cell r="U118">
            <v>0</v>
          </cell>
          <cell r="V118">
            <v>0</v>
          </cell>
          <cell r="W118">
            <v>408</v>
          </cell>
          <cell r="X118">
            <v>408</v>
          </cell>
          <cell r="Y118">
            <v>107</v>
          </cell>
        </row>
        <row r="119">
          <cell r="D119">
            <v>2287</v>
          </cell>
          <cell r="E119" t="str">
            <v>CRYSTAL CREEK SCHOOL</v>
          </cell>
          <cell r="F119" t="str">
            <v>Crystal Creek School</v>
          </cell>
          <cell r="G119">
            <v>0</v>
          </cell>
          <cell r="H119">
            <v>0</v>
          </cell>
          <cell r="I119">
            <v>0</v>
          </cell>
          <cell r="J119">
            <v>2</v>
          </cell>
          <cell r="K119">
            <v>3</v>
          </cell>
          <cell r="L119">
            <v>1</v>
          </cell>
          <cell r="M119">
            <v>2</v>
          </cell>
          <cell r="N119">
            <v>1</v>
          </cell>
          <cell r="O119">
            <v>0</v>
          </cell>
          <cell r="P119">
            <v>2</v>
          </cell>
          <cell r="Q119">
            <v>0</v>
          </cell>
          <cell r="R119">
            <v>2</v>
          </cell>
          <cell r="S119">
            <v>0</v>
          </cell>
          <cell r="T119">
            <v>0</v>
          </cell>
          <cell r="U119">
            <v>0</v>
          </cell>
          <cell r="V119">
            <v>0</v>
          </cell>
          <cell r="W119">
            <v>13</v>
          </cell>
          <cell r="X119">
            <v>13</v>
          </cell>
          <cell r="Y119">
            <v>197</v>
          </cell>
        </row>
        <row r="120">
          <cell r="D120">
            <v>2291</v>
          </cell>
          <cell r="E120" t="str">
            <v>IQRA ISLAMIC SCHOOL</v>
          </cell>
          <cell r="F120" t="str">
            <v>Iqra Islamic School</v>
          </cell>
          <cell r="G120">
            <v>0</v>
          </cell>
          <cell r="H120">
            <v>2</v>
          </cell>
          <cell r="I120">
            <v>34</v>
          </cell>
          <cell r="J120">
            <v>45</v>
          </cell>
          <cell r="K120">
            <v>39</v>
          </cell>
          <cell r="L120">
            <v>54</v>
          </cell>
          <cell r="M120">
            <v>34</v>
          </cell>
          <cell r="N120">
            <v>43</v>
          </cell>
          <cell r="O120">
            <v>33</v>
          </cell>
          <cell r="P120">
            <v>26</v>
          </cell>
          <cell r="Q120">
            <v>33</v>
          </cell>
          <cell r="R120">
            <v>0</v>
          </cell>
          <cell r="S120">
            <v>0</v>
          </cell>
          <cell r="T120">
            <v>0</v>
          </cell>
          <cell r="U120">
            <v>0</v>
          </cell>
          <cell r="V120">
            <v>0</v>
          </cell>
          <cell r="W120">
            <v>343</v>
          </cell>
          <cell r="X120">
            <v>343</v>
          </cell>
          <cell r="Y120">
            <v>107</v>
          </cell>
        </row>
        <row r="121">
          <cell r="D121">
            <v>2293</v>
          </cell>
          <cell r="E121" t="str">
            <v>NOVA MONTESSORI</v>
          </cell>
          <cell r="F121" t="str">
            <v>Nova Montessori</v>
          </cell>
          <cell r="G121">
            <v>0</v>
          </cell>
          <cell r="H121">
            <v>45</v>
          </cell>
          <cell r="I121">
            <v>9</v>
          </cell>
          <cell r="J121">
            <v>0</v>
          </cell>
          <cell r="K121">
            <v>0</v>
          </cell>
          <cell r="L121">
            <v>0</v>
          </cell>
          <cell r="M121">
            <v>0</v>
          </cell>
          <cell r="N121">
            <v>0</v>
          </cell>
          <cell r="O121">
            <v>0</v>
          </cell>
          <cell r="P121">
            <v>0</v>
          </cell>
          <cell r="Q121">
            <v>0</v>
          </cell>
          <cell r="R121">
            <v>0</v>
          </cell>
          <cell r="S121">
            <v>0</v>
          </cell>
          <cell r="T121">
            <v>0</v>
          </cell>
          <cell r="U121">
            <v>0</v>
          </cell>
          <cell r="V121">
            <v>0</v>
          </cell>
          <cell r="W121">
            <v>54</v>
          </cell>
          <cell r="X121">
            <v>54</v>
          </cell>
          <cell r="Y121">
            <v>107</v>
          </cell>
        </row>
        <row r="122">
          <cell r="D122">
            <v>2296</v>
          </cell>
          <cell r="E122" t="str">
            <v>LITTLE CREEK SCHOOL</v>
          </cell>
          <cell r="F122" t="str">
            <v>Little Creek School</v>
          </cell>
          <cell r="G122">
            <v>0</v>
          </cell>
          <cell r="H122">
            <v>0</v>
          </cell>
          <cell r="I122">
            <v>0</v>
          </cell>
          <cell r="J122">
            <v>0</v>
          </cell>
          <cell r="K122">
            <v>3</v>
          </cell>
          <cell r="L122">
            <v>1</v>
          </cell>
          <cell r="M122">
            <v>3</v>
          </cell>
          <cell r="N122">
            <v>0</v>
          </cell>
          <cell r="O122">
            <v>1</v>
          </cell>
          <cell r="P122">
            <v>1</v>
          </cell>
          <cell r="Q122">
            <v>2</v>
          </cell>
          <cell r="R122">
            <v>0</v>
          </cell>
          <cell r="S122">
            <v>1</v>
          </cell>
          <cell r="T122">
            <v>0</v>
          </cell>
          <cell r="U122">
            <v>0</v>
          </cell>
          <cell r="V122">
            <v>0</v>
          </cell>
          <cell r="W122">
            <v>12</v>
          </cell>
          <cell r="X122">
            <v>12</v>
          </cell>
          <cell r="Y122">
            <v>197</v>
          </cell>
        </row>
        <row r="123">
          <cell r="D123">
            <v>2300</v>
          </cell>
          <cell r="E123" t="str">
            <v>OLD COLONY MENNONITE SCHOOL</v>
          </cell>
          <cell r="F123" t="str">
            <v>Old Colony Mennonite School</v>
          </cell>
          <cell r="G123">
            <v>0</v>
          </cell>
          <cell r="H123">
            <v>0</v>
          </cell>
          <cell r="I123">
            <v>0</v>
          </cell>
          <cell r="J123">
            <v>11</v>
          </cell>
          <cell r="K123">
            <v>6</v>
          </cell>
          <cell r="L123">
            <v>7</v>
          </cell>
          <cell r="M123">
            <v>7</v>
          </cell>
          <cell r="N123">
            <v>4</v>
          </cell>
          <cell r="O123">
            <v>8</v>
          </cell>
          <cell r="P123">
            <v>8</v>
          </cell>
          <cell r="Q123">
            <v>8</v>
          </cell>
          <cell r="R123">
            <v>6</v>
          </cell>
          <cell r="S123">
            <v>5</v>
          </cell>
          <cell r="T123">
            <v>1</v>
          </cell>
          <cell r="U123">
            <v>1</v>
          </cell>
          <cell r="V123">
            <v>0</v>
          </cell>
          <cell r="W123">
            <v>72</v>
          </cell>
          <cell r="X123">
            <v>72</v>
          </cell>
          <cell r="Y123">
            <v>197</v>
          </cell>
        </row>
        <row r="124">
          <cell r="D124">
            <v>2307</v>
          </cell>
          <cell r="E124" t="str">
            <v>ASSINIBOINE VALLEY CHRISTIAN SCHOOL</v>
          </cell>
          <cell r="F124" t="str">
            <v>Assiniboine Valley Christian School</v>
          </cell>
          <cell r="G124">
            <v>0</v>
          </cell>
          <cell r="H124">
            <v>0</v>
          </cell>
          <cell r="I124">
            <v>0</v>
          </cell>
          <cell r="J124">
            <v>3</v>
          </cell>
          <cell r="K124">
            <v>3</v>
          </cell>
          <cell r="L124">
            <v>4</v>
          </cell>
          <cell r="M124">
            <v>3</v>
          </cell>
          <cell r="N124">
            <v>0</v>
          </cell>
          <cell r="O124">
            <v>3</v>
          </cell>
          <cell r="P124">
            <v>4</v>
          </cell>
          <cell r="Q124">
            <v>3</v>
          </cell>
          <cell r="R124">
            <v>4</v>
          </cell>
          <cell r="S124">
            <v>2</v>
          </cell>
          <cell r="T124">
            <v>1</v>
          </cell>
          <cell r="U124">
            <v>3</v>
          </cell>
          <cell r="V124">
            <v>0</v>
          </cell>
          <cell r="W124">
            <v>33</v>
          </cell>
          <cell r="X124">
            <v>33</v>
          </cell>
          <cell r="Y124">
            <v>197</v>
          </cell>
        </row>
        <row r="125">
          <cell r="D125">
            <v>2308</v>
          </cell>
          <cell r="E125" t="str">
            <v>INSPIRED EXPLORATIONS LEARNING COMMUNITY</v>
          </cell>
          <cell r="F125" t="str">
            <v>Inspired Explorations Learning Community</v>
          </cell>
          <cell r="G125">
            <v>0</v>
          </cell>
          <cell r="H125">
            <v>0</v>
          </cell>
          <cell r="I125">
            <v>4</v>
          </cell>
          <cell r="J125">
            <v>3</v>
          </cell>
          <cell r="K125">
            <v>6</v>
          </cell>
          <cell r="L125">
            <v>5</v>
          </cell>
          <cell r="M125">
            <v>3</v>
          </cell>
          <cell r="N125">
            <v>4</v>
          </cell>
          <cell r="O125">
            <v>1</v>
          </cell>
          <cell r="P125">
            <v>0</v>
          </cell>
          <cell r="Q125">
            <v>0</v>
          </cell>
          <cell r="R125">
            <v>0</v>
          </cell>
          <cell r="S125">
            <v>0</v>
          </cell>
          <cell r="T125">
            <v>0</v>
          </cell>
          <cell r="U125">
            <v>0</v>
          </cell>
          <cell r="V125">
            <v>0</v>
          </cell>
          <cell r="W125">
            <v>26</v>
          </cell>
          <cell r="X125">
            <v>26</v>
          </cell>
          <cell r="Y125">
            <v>107</v>
          </cell>
        </row>
        <row r="126">
          <cell r="D126">
            <v>2311</v>
          </cell>
          <cell r="E126" t="str">
            <v>GONZAGA MIDDLE SCHOOL</v>
          </cell>
          <cell r="F126" t="str">
            <v>Gonzaga Middle School</v>
          </cell>
          <cell r="G126">
            <v>0</v>
          </cell>
          <cell r="H126">
            <v>0</v>
          </cell>
          <cell r="I126">
            <v>0</v>
          </cell>
          <cell r="J126">
            <v>0</v>
          </cell>
          <cell r="K126">
            <v>0</v>
          </cell>
          <cell r="L126">
            <v>0</v>
          </cell>
          <cell r="M126">
            <v>0</v>
          </cell>
          <cell r="N126">
            <v>0</v>
          </cell>
          <cell r="O126">
            <v>13</v>
          </cell>
          <cell r="P126">
            <v>20</v>
          </cell>
          <cell r="Q126">
            <v>14</v>
          </cell>
          <cell r="R126">
            <v>0</v>
          </cell>
          <cell r="S126">
            <v>0</v>
          </cell>
          <cell r="T126">
            <v>0</v>
          </cell>
          <cell r="U126">
            <v>0</v>
          </cell>
          <cell r="V126">
            <v>0</v>
          </cell>
          <cell r="W126">
            <v>47</v>
          </cell>
          <cell r="X126">
            <v>47</v>
          </cell>
          <cell r="Y126">
            <v>198</v>
          </cell>
        </row>
        <row r="127">
          <cell r="D127">
            <v>2317</v>
          </cell>
          <cell r="E127" t="str">
            <v>FREEDOM INTERNATIONAL SCHOOL</v>
          </cell>
          <cell r="F127" t="str">
            <v>Freedom International School</v>
          </cell>
          <cell r="G127">
            <v>0</v>
          </cell>
          <cell r="H127">
            <v>0</v>
          </cell>
          <cell r="I127">
            <v>0</v>
          </cell>
          <cell r="J127">
            <v>0</v>
          </cell>
          <cell r="K127">
            <v>0</v>
          </cell>
          <cell r="L127">
            <v>0</v>
          </cell>
          <cell r="M127">
            <v>0</v>
          </cell>
          <cell r="N127">
            <v>0</v>
          </cell>
          <cell r="O127">
            <v>0</v>
          </cell>
          <cell r="P127">
            <v>5</v>
          </cell>
          <cell r="Q127">
            <v>4</v>
          </cell>
          <cell r="R127">
            <v>7</v>
          </cell>
          <cell r="S127">
            <v>5</v>
          </cell>
          <cell r="T127">
            <v>11</v>
          </cell>
          <cell r="U127">
            <v>10</v>
          </cell>
          <cell r="V127">
            <v>0</v>
          </cell>
          <cell r="W127">
            <v>42</v>
          </cell>
          <cell r="X127">
            <v>42</v>
          </cell>
          <cell r="Y127">
            <v>107</v>
          </cell>
        </row>
        <row r="128">
          <cell r="D128">
            <v>2318</v>
          </cell>
          <cell r="E128" t="str">
            <v>CGF MITCHELL ACADEMY</v>
          </cell>
          <cell r="F128" t="str">
            <v>CGF Mitchell Academy</v>
          </cell>
          <cell r="G128">
            <v>0</v>
          </cell>
          <cell r="H128">
            <v>0</v>
          </cell>
          <cell r="I128">
            <v>0</v>
          </cell>
          <cell r="J128">
            <v>24</v>
          </cell>
          <cell r="K128">
            <v>28</v>
          </cell>
          <cell r="L128">
            <v>24</v>
          </cell>
          <cell r="M128">
            <v>27</v>
          </cell>
          <cell r="N128">
            <v>25</v>
          </cell>
          <cell r="O128">
            <v>26</v>
          </cell>
          <cell r="P128">
            <v>13</v>
          </cell>
          <cell r="Q128">
            <v>20</v>
          </cell>
          <cell r="R128">
            <v>0</v>
          </cell>
          <cell r="S128">
            <v>0</v>
          </cell>
          <cell r="T128">
            <v>0</v>
          </cell>
          <cell r="U128">
            <v>0</v>
          </cell>
          <cell r="V128">
            <v>0</v>
          </cell>
          <cell r="W128">
            <v>187</v>
          </cell>
          <cell r="X128">
            <v>187</v>
          </cell>
          <cell r="Y128">
            <v>197</v>
          </cell>
        </row>
        <row r="129">
          <cell r="D129">
            <v>2323</v>
          </cell>
          <cell r="E129" t="str">
            <v>CITY LIGHT CHRISTIAN SCHOOL</v>
          </cell>
          <cell r="F129" t="str">
            <v>City Light Christian School</v>
          </cell>
          <cell r="G129">
            <v>0</v>
          </cell>
          <cell r="H129">
            <v>0</v>
          </cell>
          <cell r="I129">
            <v>0</v>
          </cell>
          <cell r="J129">
            <v>1</v>
          </cell>
          <cell r="K129">
            <v>0</v>
          </cell>
          <cell r="L129">
            <v>1</v>
          </cell>
          <cell r="M129">
            <v>2</v>
          </cell>
          <cell r="N129">
            <v>2</v>
          </cell>
          <cell r="O129">
            <v>4</v>
          </cell>
          <cell r="P129">
            <v>1</v>
          </cell>
          <cell r="Q129">
            <v>1</v>
          </cell>
          <cell r="R129">
            <v>1</v>
          </cell>
          <cell r="S129">
            <v>1</v>
          </cell>
          <cell r="T129">
            <v>0</v>
          </cell>
          <cell r="U129">
            <v>0</v>
          </cell>
          <cell r="V129">
            <v>0</v>
          </cell>
          <cell r="W129">
            <v>14</v>
          </cell>
          <cell r="X129">
            <v>14</v>
          </cell>
          <cell r="Y129">
            <v>197</v>
          </cell>
        </row>
        <row r="130">
          <cell r="D130">
            <v>2324</v>
          </cell>
          <cell r="E130" t="str">
            <v>OBADIAH CHRISTIAN SCHOOL</v>
          </cell>
          <cell r="F130" t="str">
            <v>Obadiah Christian School</v>
          </cell>
          <cell r="G130">
            <v>0</v>
          </cell>
          <cell r="H130">
            <v>0</v>
          </cell>
          <cell r="I130">
            <v>2</v>
          </cell>
          <cell r="J130">
            <v>2</v>
          </cell>
          <cell r="K130">
            <v>0</v>
          </cell>
          <cell r="L130">
            <v>4</v>
          </cell>
          <cell r="M130">
            <v>0</v>
          </cell>
          <cell r="N130">
            <v>1</v>
          </cell>
          <cell r="O130">
            <v>2</v>
          </cell>
          <cell r="P130">
            <v>0</v>
          </cell>
          <cell r="Q130">
            <v>1</v>
          </cell>
          <cell r="R130">
            <v>0</v>
          </cell>
          <cell r="S130">
            <v>1</v>
          </cell>
          <cell r="T130">
            <v>3</v>
          </cell>
          <cell r="U130">
            <v>0</v>
          </cell>
          <cell r="V130">
            <v>0</v>
          </cell>
          <cell r="W130">
            <v>16</v>
          </cell>
          <cell r="X130">
            <v>16</v>
          </cell>
          <cell r="Y130">
            <v>197</v>
          </cell>
        </row>
        <row r="131">
          <cell r="D131">
            <v>2326</v>
          </cell>
          <cell r="E131" t="str">
            <v>SHAWENIM ABINOOJII SCHOOL</v>
          </cell>
          <cell r="F131" t="str">
            <v>Shawenim Abinoojii School</v>
          </cell>
          <cell r="G131">
            <v>0</v>
          </cell>
          <cell r="H131">
            <v>0</v>
          </cell>
          <cell r="I131">
            <v>0</v>
          </cell>
          <cell r="J131">
            <v>0</v>
          </cell>
          <cell r="K131">
            <v>0</v>
          </cell>
          <cell r="L131">
            <v>0</v>
          </cell>
          <cell r="M131">
            <v>0</v>
          </cell>
          <cell r="N131">
            <v>0</v>
          </cell>
          <cell r="O131">
            <v>0</v>
          </cell>
          <cell r="P131">
            <v>0</v>
          </cell>
          <cell r="Q131">
            <v>0</v>
          </cell>
          <cell r="R131">
            <v>10</v>
          </cell>
          <cell r="S131">
            <v>5</v>
          </cell>
          <cell r="T131">
            <v>8</v>
          </cell>
          <cell r="U131">
            <v>1</v>
          </cell>
          <cell r="V131">
            <v>0</v>
          </cell>
          <cell r="W131">
            <v>24</v>
          </cell>
          <cell r="X131">
            <v>24</v>
          </cell>
          <cell r="Y131">
            <v>107</v>
          </cell>
        </row>
        <row r="132">
          <cell r="D132">
            <v>2331</v>
          </cell>
          <cell r="E132" t="str">
            <v>PRAIRIE CROSSROADS SCHOOL</v>
          </cell>
          <cell r="F132" t="str">
            <v>Prairie Crossroads School</v>
          </cell>
          <cell r="G132">
            <v>0</v>
          </cell>
          <cell r="H132">
            <v>0</v>
          </cell>
          <cell r="I132">
            <v>14</v>
          </cell>
          <cell r="J132">
            <v>10</v>
          </cell>
          <cell r="K132">
            <v>9</v>
          </cell>
          <cell r="L132">
            <v>9</v>
          </cell>
          <cell r="M132">
            <v>9</v>
          </cell>
          <cell r="N132">
            <v>6</v>
          </cell>
          <cell r="O132">
            <v>4</v>
          </cell>
          <cell r="P132">
            <v>4</v>
          </cell>
          <cell r="Q132">
            <v>4</v>
          </cell>
          <cell r="R132">
            <v>0</v>
          </cell>
          <cell r="S132">
            <v>0</v>
          </cell>
          <cell r="T132">
            <v>0</v>
          </cell>
          <cell r="U132">
            <v>0</v>
          </cell>
          <cell r="V132">
            <v>0</v>
          </cell>
          <cell r="W132">
            <v>69</v>
          </cell>
          <cell r="X132">
            <v>69</v>
          </cell>
          <cell r="Y132">
            <v>107</v>
          </cell>
        </row>
        <row r="133">
          <cell r="D133">
            <v>2336</v>
          </cell>
          <cell r="E133" t="str">
            <v>AVICENNA ACADEMY</v>
          </cell>
          <cell r="F133" t="str">
            <v>Avicenna Academy</v>
          </cell>
          <cell r="G133">
            <v>0</v>
          </cell>
          <cell r="H133">
            <v>1</v>
          </cell>
          <cell r="I133">
            <v>11</v>
          </cell>
          <cell r="J133">
            <v>8</v>
          </cell>
          <cell r="K133">
            <v>3</v>
          </cell>
          <cell r="L133">
            <v>0</v>
          </cell>
          <cell r="M133">
            <v>0</v>
          </cell>
          <cell r="N133">
            <v>0</v>
          </cell>
          <cell r="O133">
            <v>0</v>
          </cell>
          <cell r="P133">
            <v>0</v>
          </cell>
          <cell r="Q133">
            <v>0</v>
          </cell>
          <cell r="R133">
            <v>0</v>
          </cell>
          <cell r="S133">
            <v>0</v>
          </cell>
          <cell r="T133">
            <v>0</v>
          </cell>
          <cell r="U133">
            <v>0</v>
          </cell>
          <cell r="V133">
            <v>0</v>
          </cell>
          <cell r="W133">
            <v>23</v>
          </cell>
          <cell r="X133">
            <v>23</v>
          </cell>
          <cell r="Y133">
            <v>197</v>
          </cell>
        </row>
        <row r="134">
          <cell r="D134">
            <v>2337</v>
          </cell>
          <cell r="E134" t="str">
            <v>CANASIA SCHOOL</v>
          </cell>
          <cell r="F134" t="str">
            <v>Canasia School</v>
          </cell>
          <cell r="G134">
            <v>0</v>
          </cell>
          <cell r="H134">
            <v>2</v>
          </cell>
          <cell r="I134">
            <v>17</v>
          </cell>
          <cell r="J134">
            <v>9</v>
          </cell>
          <cell r="K134">
            <v>6</v>
          </cell>
          <cell r="L134">
            <v>8</v>
          </cell>
          <cell r="M134">
            <v>4</v>
          </cell>
          <cell r="N134">
            <v>2</v>
          </cell>
          <cell r="O134">
            <v>6</v>
          </cell>
          <cell r="P134">
            <v>1</v>
          </cell>
          <cell r="Q134">
            <v>0</v>
          </cell>
          <cell r="R134">
            <v>0</v>
          </cell>
          <cell r="S134">
            <v>0</v>
          </cell>
          <cell r="T134">
            <v>0</v>
          </cell>
          <cell r="U134">
            <v>0</v>
          </cell>
          <cell r="V134">
            <v>0</v>
          </cell>
          <cell r="W134">
            <v>55</v>
          </cell>
          <cell r="X134">
            <v>55</v>
          </cell>
          <cell r="Y134">
            <v>197</v>
          </cell>
        </row>
        <row r="135">
          <cell r="D135">
            <v>2338</v>
          </cell>
          <cell r="E135" t="str">
            <v>WESTERN CANADA HOCKEY ACADEMY</v>
          </cell>
          <cell r="F135" t="str">
            <v>Western Canada Hockey Academy</v>
          </cell>
          <cell r="G135">
            <v>0</v>
          </cell>
          <cell r="H135">
            <v>0</v>
          </cell>
          <cell r="I135">
            <v>0</v>
          </cell>
          <cell r="J135">
            <v>0</v>
          </cell>
          <cell r="K135">
            <v>0</v>
          </cell>
          <cell r="L135">
            <v>0</v>
          </cell>
          <cell r="M135">
            <v>0</v>
          </cell>
          <cell r="N135">
            <v>5</v>
          </cell>
          <cell r="O135">
            <v>10</v>
          </cell>
          <cell r="P135">
            <v>5</v>
          </cell>
          <cell r="Q135">
            <v>8</v>
          </cell>
          <cell r="R135">
            <v>0</v>
          </cell>
          <cell r="S135">
            <v>0</v>
          </cell>
          <cell r="T135">
            <v>0</v>
          </cell>
          <cell r="U135">
            <v>0</v>
          </cell>
          <cell r="V135">
            <v>0</v>
          </cell>
          <cell r="W135">
            <v>28</v>
          </cell>
          <cell r="X135">
            <v>28</v>
          </cell>
          <cell r="Y135">
            <v>197</v>
          </cell>
        </row>
        <row r="136">
          <cell r="D136">
            <v>2342</v>
          </cell>
          <cell r="E136" t="str">
            <v>GABLES HERITAGE SCHOOL</v>
          </cell>
          <cell r="F136" t="str">
            <v>Gables Heritage School</v>
          </cell>
          <cell r="G136">
            <v>0</v>
          </cell>
          <cell r="H136">
            <v>0</v>
          </cell>
          <cell r="I136">
            <v>0</v>
          </cell>
          <cell r="J136">
            <v>3</v>
          </cell>
          <cell r="K136">
            <v>2</v>
          </cell>
          <cell r="L136">
            <v>4</v>
          </cell>
          <cell r="M136">
            <v>5</v>
          </cell>
          <cell r="N136">
            <v>5</v>
          </cell>
          <cell r="O136">
            <v>4</v>
          </cell>
          <cell r="P136">
            <v>4</v>
          </cell>
          <cell r="Q136">
            <v>2</v>
          </cell>
          <cell r="R136">
            <v>0</v>
          </cell>
          <cell r="S136">
            <v>0</v>
          </cell>
          <cell r="T136">
            <v>0</v>
          </cell>
          <cell r="U136">
            <v>0</v>
          </cell>
          <cell r="V136">
            <v>0</v>
          </cell>
          <cell r="W136">
            <v>29</v>
          </cell>
          <cell r="X136">
            <v>29</v>
          </cell>
          <cell r="Y136">
            <v>197</v>
          </cell>
        </row>
        <row r="137">
          <cell r="D137">
            <v>2344</v>
          </cell>
          <cell r="E137" t="str">
            <v>EDUCATION FOR LIFE (EFL) ACADEMY</v>
          </cell>
          <cell r="F137" t="str">
            <v>Education For Life (EFL) Academy</v>
          </cell>
          <cell r="G137">
            <v>0</v>
          </cell>
          <cell r="H137">
            <v>0</v>
          </cell>
          <cell r="I137">
            <v>7</v>
          </cell>
          <cell r="J137">
            <v>7</v>
          </cell>
          <cell r="K137">
            <v>4</v>
          </cell>
          <cell r="L137">
            <v>6</v>
          </cell>
          <cell r="M137">
            <v>5</v>
          </cell>
          <cell r="N137">
            <v>0</v>
          </cell>
          <cell r="O137">
            <v>0</v>
          </cell>
          <cell r="P137">
            <v>0</v>
          </cell>
          <cell r="Q137">
            <v>0</v>
          </cell>
          <cell r="R137">
            <v>0</v>
          </cell>
          <cell r="S137">
            <v>0</v>
          </cell>
          <cell r="T137">
            <v>0</v>
          </cell>
          <cell r="U137">
            <v>0</v>
          </cell>
          <cell r="V137">
            <v>0</v>
          </cell>
          <cell r="W137">
            <v>29</v>
          </cell>
          <cell r="X137">
            <v>29</v>
          </cell>
          <cell r="Y137">
            <v>197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du.gov.mb.ca/m12/stat-fin/rapinscrip/index.html"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E2FBFE"/>
  </sheetPr>
  <dimension ref="B1:C47"/>
  <sheetViews>
    <sheetView showGridLines="0" showRowColHeaders="0" workbookViewId="0">
      <selection activeCell="A13" sqref="A13"/>
    </sheetView>
  </sheetViews>
  <sheetFormatPr defaultColWidth="8" defaultRowHeight="14.95" x14ac:dyDescent="0.3"/>
  <cols>
    <col min="1" max="1" width="23.75" style="20" customWidth="1"/>
    <col min="2" max="2" width="45.75" style="20" customWidth="1"/>
    <col min="3" max="3" width="26.375" style="20" customWidth="1"/>
    <col min="4" max="16384" width="8" style="20"/>
  </cols>
  <sheetData>
    <row r="1" spans="2:2" ht="14.95" customHeight="1" x14ac:dyDescent="0.3"/>
    <row r="2" spans="2:2" ht="14.95" customHeight="1" x14ac:dyDescent="0.3"/>
    <row r="3" spans="2:2" ht="14.95" customHeight="1" x14ac:dyDescent="0.3"/>
    <row r="4" spans="2:2" ht="14.95" customHeight="1" x14ac:dyDescent="0.3"/>
    <row r="5" spans="2:2" ht="14.95" customHeight="1" x14ac:dyDescent="0.3"/>
    <row r="6" spans="2:2" ht="14.95" customHeight="1" x14ac:dyDescent="0.3"/>
    <row r="7" spans="2:2" ht="14.95" customHeight="1" x14ac:dyDescent="0.3"/>
    <row r="8" spans="2:2" ht="14.95" customHeight="1" x14ac:dyDescent="0.3"/>
    <row r="9" spans="2:2" ht="14.95" customHeight="1" x14ac:dyDescent="0.3"/>
    <row r="10" spans="2:2" ht="14.95" customHeight="1" x14ac:dyDescent="0.3"/>
    <row r="11" spans="2:2" ht="14.95" customHeight="1" x14ac:dyDescent="0.3"/>
    <row r="12" spans="2:2" ht="14.95" customHeight="1" x14ac:dyDescent="0.3"/>
    <row r="13" spans="2:2" ht="25.15" customHeight="1" x14ac:dyDescent="0.4">
      <c r="B13" s="194" t="s">
        <v>0</v>
      </c>
    </row>
    <row r="14" spans="2:2" ht="25.15" customHeight="1" x14ac:dyDescent="0.4">
      <c r="B14" s="118" t="s">
        <v>1</v>
      </c>
    </row>
    <row r="19" ht="14.95" customHeight="1" x14ac:dyDescent="0.3"/>
    <row r="20" ht="14.95" customHeight="1" x14ac:dyDescent="0.3"/>
    <row r="21" ht="14.95" customHeight="1" x14ac:dyDescent="0.3"/>
    <row r="22" ht="14.95" customHeight="1" x14ac:dyDescent="0.3"/>
    <row r="23" ht="14.95" customHeight="1" x14ac:dyDescent="0.3"/>
    <row r="24" ht="14.95" customHeight="1" x14ac:dyDescent="0.3"/>
    <row r="25" ht="14.95" customHeight="1" x14ac:dyDescent="0.3"/>
    <row r="26" ht="14.95" customHeight="1" x14ac:dyDescent="0.3"/>
    <row r="27" ht="14.95" customHeight="1" x14ac:dyDescent="0.3"/>
    <row r="28" ht="14.95" customHeight="1" x14ac:dyDescent="0.3"/>
    <row r="29" ht="14.95" customHeight="1" x14ac:dyDescent="0.3"/>
    <row r="33" spans="2:3" ht="12.75" customHeight="1" x14ac:dyDescent="0.3">
      <c r="C33" s="21"/>
    </row>
    <row r="34" spans="2:3" ht="12.75" customHeight="1" x14ac:dyDescent="0.3">
      <c r="C34" s="21"/>
    </row>
    <row r="35" spans="2:3" ht="12.75" customHeight="1" x14ac:dyDescent="0.3">
      <c r="C35" s="21"/>
    </row>
    <row r="36" spans="2:3" ht="12.75" customHeight="1" x14ac:dyDescent="0.3">
      <c r="C36" s="21"/>
    </row>
    <row r="37" spans="2:3" ht="12.75" customHeight="1" x14ac:dyDescent="0.3">
      <c r="C37" s="22"/>
    </row>
    <row r="38" spans="2:3" ht="12.75" customHeight="1" x14ac:dyDescent="0.3">
      <c r="C38" s="22"/>
    </row>
    <row r="39" spans="2:3" ht="12.75" customHeight="1" x14ac:dyDescent="0.3">
      <c r="C39" s="22"/>
    </row>
    <row r="40" spans="2:3" ht="12.75" customHeight="1" x14ac:dyDescent="0.3">
      <c r="C40" s="22"/>
    </row>
    <row r="41" spans="2:3" ht="12.75" customHeight="1" x14ac:dyDescent="0.3">
      <c r="C41" s="23"/>
    </row>
    <row r="42" spans="2:3" ht="12.75" customHeight="1" x14ac:dyDescent="0.3"/>
    <row r="43" spans="2:3" ht="12.75" customHeight="1" x14ac:dyDescent="0.3">
      <c r="C43" s="42"/>
    </row>
    <row r="47" spans="2:3" x14ac:dyDescent="0.3">
      <c r="B47" s="24"/>
    </row>
  </sheetData>
  <phoneticPr fontId="21" type="noConversion"/>
  <printOptions horizontalCentered="1"/>
  <pageMargins left="0.5" right="0.5" top="1" bottom="0.75"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E2FBFE"/>
    <pageSetUpPr autoPageBreaks="0"/>
  </sheetPr>
  <dimension ref="A1:T41"/>
  <sheetViews>
    <sheetView showGridLines="0" showZeros="0" topLeftCell="A13" zoomScale="82" zoomScaleNormal="82" workbookViewId="0">
      <selection activeCell="A41" sqref="A41"/>
    </sheetView>
  </sheetViews>
  <sheetFormatPr defaultColWidth="9.125" defaultRowHeight="13.6" x14ac:dyDescent="0.25"/>
  <cols>
    <col min="1" max="1" width="40.75" style="30" customWidth="1"/>
    <col min="2" max="2" width="20.75" style="30" customWidth="1"/>
    <col min="3" max="3" width="8"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189</v>
      </c>
      <c r="B4" s="373"/>
      <c r="C4" s="373"/>
      <c r="D4" s="373"/>
      <c r="E4" s="373"/>
      <c r="F4" s="373"/>
      <c r="G4" s="373"/>
      <c r="H4" s="373"/>
      <c r="I4" s="373"/>
      <c r="J4" s="373"/>
      <c r="K4" s="373"/>
      <c r="L4" s="373"/>
      <c r="M4" s="373"/>
      <c r="N4" s="373"/>
      <c r="O4" s="373"/>
      <c r="P4" s="373"/>
      <c r="Q4" s="373"/>
      <c r="R4" s="374"/>
    </row>
    <row r="5" spans="1:20" s="12" customFormat="1" ht="34.15"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c r="T5" s="103"/>
    </row>
    <row r="6" spans="1:20" ht="18.2" customHeight="1" x14ac:dyDescent="0.25">
      <c r="A6" s="43" t="s">
        <v>202</v>
      </c>
      <c r="B6" s="104" t="s">
        <v>203</v>
      </c>
      <c r="C6" s="48">
        <v>0</v>
      </c>
      <c r="D6" s="48">
        <v>0</v>
      </c>
      <c r="E6" s="48">
        <v>6</v>
      </c>
      <c r="F6" s="48">
        <v>2</v>
      </c>
      <c r="G6" s="48">
        <v>5</v>
      </c>
      <c r="H6" s="48">
        <v>2</v>
      </c>
      <c r="I6" s="48">
        <v>4</v>
      </c>
      <c r="J6" s="48">
        <v>3</v>
      </c>
      <c r="K6" s="48">
        <v>2</v>
      </c>
      <c r="L6" s="48">
        <v>3</v>
      </c>
      <c r="M6" s="48">
        <v>4</v>
      </c>
      <c r="N6" s="48">
        <v>4</v>
      </c>
      <c r="O6" s="48">
        <v>2</v>
      </c>
      <c r="P6" s="48">
        <v>1</v>
      </c>
      <c r="Q6" s="48">
        <v>2</v>
      </c>
      <c r="R6" s="55">
        <v>40</v>
      </c>
      <c r="S6" s="32"/>
    </row>
    <row r="7" spans="1:20" ht="18.2" customHeight="1" x14ac:dyDescent="0.25">
      <c r="A7" s="43" t="s">
        <v>204</v>
      </c>
      <c r="B7" s="105" t="s">
        <v>205</v>
      </c>
      <c r="C7" s="48">
        <v>0</v>
      </c>
      <c r="D7" s="48">
        <v>0</v>
      </c>
      <c r="E7" s="48">
        <v>2</v>
      </c>
      <c r="F7" s="48">
        <v>3</v>
      </c>
      <c r="G7" s="48">
        <v>3</v>
      </c>
      <c r="H7" s="48">
        <v>3</v>
      </c>
      <c r="I7" s="48">
        <v>5</v>
      </c>
      <c r="J7" s="48">
        <v>1</v>
      </c>
      <c r="K7" s="48">
        <v>4</v>
      </c>
      <c r="L7" s="48">
        <v>6</v>
      </c>
      <c r="M7" s="48">
        <v>4</v>
      </c>
      <c r="N7" s="48">
        <v>0</v>
      </c>
      <c r="O7" s="48">
        <v>0</v>
      </c>
      <c r="P7" s="48">
        <v>0</v>
      </c>
      <c r="Q7" s="48">
        <v>0</v>
      </c>
      <c r="R7" s="56">
        <v>31</v>
      </c>
      <c r="S7" s="32"/>
      <c r="T7" s="103"/>
    </row>
    <row r="8" spans="1:20" ht="18.2" customHeight="1" x14ac:dyDescent="0.25">
      <c r="A8" s="43" t="s">
        <v>206</v>
      </c>
      <c r="B8" s="105" t="s">
        <v>207</v>
      </c>
      <c r="C8" s="48">
        <v>0</v>
      </c>
      <c r="D8" s="48">
        <v>0</v>
      </c>
      <c r="E8" s="48">
        <v>0</v>
      </c>
      <c r="F8" s="48">
        <v>0</v>
      </c>
      <c r="G8" s="48">
        <v>0</v>
      </c>
      <c r="H8" s="48">
        <v>0</v>
      </c>
      <c r="I8" s="48">
        <v>0</v>
      </c>
      <c r="J8" s="48">
        <v>43</v>
      </c>
      <c r="K8" s="48">
        <v>43</v>
      </c>
      <c r="L8" s="48">
        <v>46</v>
      </c>
      <c r="M8" s="48">
        <v>35</v>
      </c>
      <c r="N8" s="48">
        <v>46</v>
      </c>
      <c r="O8" s="48">
        <v>31</v>
      </c>
      <c r="P8" s="48">
        <v>38</v>
      </c>
      <c r="Q8" s="48">
        <v>39</v>
      </c>
      <c r="R8" s="56">
        <v>321</v>
      </c>
      <c r="S8" s="32"/>
    </row>
    <row r="9" spans="1:20" ht="18.2" customHeight="1" x14ac:dyDescent="0.25">
      <c r="A9" s="43" t="s">
        <v>208</v>
      </c>
      <c r="B9" s="105" t="s">
        <v>209</v>
      </c>
      <c r="C9" s="48">
        <v>0</v>
      </c>
      <c r="D9" s="48">
        <v>0</v>
      </c>
      <c r="E9" s="48">
        <v>3</v>
      </c>
      <c r="F9" s="48">
        <v>0</v>
      </c>
      <c r="G9" s="48">
        <v>2</v>
      </c>
      <c r="H9" s="48">
        <v>4</v>
      </c>
      <c r="I9" s="48">
        <v>1</v>
      </c>
      <c r="J9" s="48">
        <v>0</v>
      </c>
      <c r="K9" s="48">
        <v>0</v>
      </c>
      <c r="L9" s="48">
        <v>2</v>
      </c>
      <c r="M9" s="48">
        <v>4</v>
      </c>
      <c r="N9" s="48">
        <v>2</v>
      </c>
      <c r="O9" s="48">
        <v>0</v>
      </c>
      <c r="P9" s="48">
        <v>2</v>
      </c>
      <c r="Q9" s="48">
        <v>0</v>
      </c>
      <c r="R9" s="56">
        <v>20</v>
      </c>
      <c r="S9" s="32"/>
    </row>
    <row r="10" spans="1:20" ht="18.2" customHeight="1" x14ac:dyDescent="0.25">
      <c r="A10" s="43" t="s">
        <v>210</v>
      </c>
      <c r="B10" s="105" t="s">
        <v>211</v>
      </c>
      <c r="C10" s="48">
        <v>0</v>
      </c>
      <c r="D10" s="48">
        <v>0</v>
      </c>
      <c r="E10" s="48">
        <v>87</v>
      </c>
      <c r="F10" s="48">
        <v>87</v>
      </c>
      <c r="G10" s="48">
        <v>100</v>
      </c>
      <c r="H10" s="48">
        <v>91</v>
      </c>
      <c r="I10" s="48">
        <v>122</v>
      </c>
      <c r="J10" s="48">
        <v>0</v>
      </c>
      <c r="K10" s="48">
        <v>0</v>
      </c>
      <c r="L10" s="48">
        <v>0</v>
      </c>
      <c r="M10" s="48">
        <v>0</v>
      </c>
      <c r="N10" s="48">
        <v>0</v>
      </c>
      <c r="O10" s="48">
        <v>0</v>
      </c>
      <c r="P10" s="48">
        <v>0</v>
      </c>
      <c r="Q10" s="48">
        <v>0</v>
      </c>
      <c r="R10" s="56">
        <v>487</v>
      </c>
      <c r="S10" s="32"/>
    </row>
    <row r="11" spans="1:20" ht="18.2" customHeight="1" x14ac:dyDescent="0.25">
      <c r="A11" s="43" t="s">
        <v>212</v>
      </c>
      <c r="B11" s="105" t="s">
        <v>213</v>
      </c>
      <c r="C11" s="48">
        <v>0</v>
      </c>
      <c r="D11" s="48">
        <v>0</v>
      </c>
      <c r="E11" s="48">
        <v>3</v>
      </c>
      <c r="F11" s="48">
        <v>9</v>
      </c>
      <c r="G11" s="48">
        <v>5</v>
      </c>
      <c r="H11" s="48">
        <v>5</v>
      </c>
      <c r="I11" s="48">
        <v>8</v>
      </c>
      <c r="J11" s="48">
        <v>5</v>
      </c>
      <c r="K11" s="48">
        <v>9</v>
      </c>
      <c r="L11" s="48">
        <v>8</v>
      </c>
      <c r="M11" s="48">
        <v>0</v>
      </c>
      <c r="N11" s="48">
        <v>0</v>
      </c>
      <c r="O11" s="48">
        <v>0</v>
      </c>
      <c r="P11" s="48">
        <v>0</v>
      </c>
      <c r="Q11" s="48">
        <v>0</v>
      </c>
      <c r="R11" s="56">
        <v>52</v>
      </c>
      <c r="S11" s="32"/>
    </row>
    <row r="12" spans="1:20" ht="18.2" customHeight="1" x14ac:dyDescent="0.25">
      <c r="A12" s="43" t="s">
        <v>214</v>
      </c>
      <c r="B12" s="105" t="s">
        <v>211</v>
      </c>
      <c r="C12" s="48">
        <v>0</v>
      </c>
      <c r="D12" s="48">
        <v>0</v>
      </c>
      <c r="E12" s="48">
        <v>0</v>
      </c>
      <c r="F12" s="48">
        <v>0</v>
      </c>
      <c r="G12" s="48">
        <v>0</v>
      </c>
      <c r="H12" s="48">
        <v>0</v>
      </c>
      <c r="I12" s="48">
        <v>0</v>
      </c>
      <c r="J12" s="48">
        <v>0</v>
      </c>
      <c r="K12" s="48">
        <v>0</v>
      </c>
      <c r="L12" s="48">
        <v>0</v>
      </c>
      <c r="M12" s="48">
        <v>0</v>
      </c>
      <c r="N12" s="48">
        <v>123</v>
      </c>
      <c r="O12" s="48">
        <v>111</v>
      </c>
      <c r="P12" s="48">
        <v>129</v>
      </c>
      <c r="Q12" s="48">
        <v>119</v>
      </c>
      <c r="R12" s="56">
        <v>482</v>
      </c>
      <c r="S12" s="32"/>
    </row>
    <row r="13" spans="1:20" ht="18.2" customHeight="1" x14ac:dyDescent="0.25">
      <c r="A13" s="43" t="s">
        <v>215</v>
      </c>
      <c r="B13" s="105" t="s">
        <v>211</v>
      </c>
      <c r="C13" s="48">
        <v>0</v>
      </c>
      <c r="D13" s="48">
        <v>0</v>
      </c>
      <c r="E13" s="48">
        <v>0</v>
      </c>
      <c r="F13" s="48">
        <v>0</v>
      </c>
      <c r="G13" s="48">
        <v>0</v>
      </c>
      <c r="H13" s="48">
        <v>0</v>
      </c>
      <c r="I13" s="48">
        <v>0</v>
      </c>
      <c r="J13" s="48">
        <v>113</v>
      </c>
      <c r="K13" s="48">
        <v>108</v>
      </c>
      <c r="L13" s="48">
        <v>112</v>
      </c>
      <c r="M13" s="48">
        <v>122</v>
      </c>
      <c r="N13" s="48">
        <v>0</v>
      </c>
      <c r="O13" s="48">
        <v>0</v>
      </c>
      <c r="P13" s="48">
        <v>0</v>
      </c>
      <c r="Q13" s="48">
        <v>0</v>
      </c>
      <c r="R13" s="56">
        <v>455</v>
      </c>
      <c r="S13" s="32"/>
    </row>
    <row r="14" spans="1:20" ht="18.2" customHeight="1" x14ac:dyDescent="0.25">
      <c r="A14" s="43" t="s">
        <v>216</v>
      </c>
      <c r="B14" s="105" t="s">
        <v>207</v>
      </c>
      <c r="C14" s="48">
        <v>0</v>
      </c>
      <c r="D14" s="48">
        <v>0</v>
      </c>
      <c r="E14" s="48">
        <v>41</v>
      </c>
      <c r="F14" s="48">
        <v>31</v>
      </c>
      <c r="G14" s="48">
        <v>40</v>
      </c>
      <c r="H14" s="48">
        <v>47</v>
      </c>
      <c r="I14" s="48">
        <v>43</v>
      </c>
      <c r="J14" s="48">
        <v>0</v>
      </c>
      <c r="K14" s="48">
        <v>0</v>
      </c>
      <c r="L14" s="48">
        <v>0</v>
      </c>
      <c r="M14" s="48">
        <v>0</v>
      </c>
      <c r="N14" s="48">
        <v>0</v>
      </c>
      <c r="O14" s="48">
        <v>0</v>
      </c>
      <c r="P14" s="48">
        <v>0</v>
      </c>
      <c r="Q14" s="48">
        <v>0</v>
      </c>
      <c r="R14" s="56">
        <v>202</v>
      </c>
      <c r="S14" s="32"/>
    </row>
    <row r="15" spans="1:20" ht="18.2" customHeight="1" x14ac:dyDescent="0.25">
      <c r="A15" s="43" t="s">
        <v>217</v>
      </c>
      <c r="B15" s="105" t="s">
        <v>203</v>
      </c>
      <c r="C15" s="48">
        <v>0</v>
      </c>
      <c r="D15" s="48">
        <v>0</v>
      </c>
      <c r="E15" s="48">
        <v>2</v>
      </c>
      <c r="F15" s="48">
        <v>4</v>
      </c>
      <c r="G15" s="48">
        <v>0</v>
      </c>
      <c r="H15" s="48">
        <v>2</v>
      </c>
      <c r="I15" s="48">
        <v>2</v>
      </c>
      <c r="J15" s="48">
        <v>1</v>
      </c>
      <c r="K15" s="48">
        <v>1</v>
      </c>
      <c r="L15" s="48">
        <v>2</v>
      </c>
      <c r="M15" s="48">
        <v>0</v>
      </c>
      <c r="N15" s="48">
        <v>3</v>
      </c>
      <c r="O15" s="48">
        <v>0</v>
      </c>
      <c r="P15" s="48">
        <v>2</v>
      </c>
      <c r="Q15" s="48">
        <v>1</v>
      </c>
      <c r="R15" s="56">
        <v>20</v>
      </c>
      <c r="S15" s="32"/>
    </row>
    <row r="16" spans="1:20" ht="18.2" customHeight="1" x14ac:dyDescent="0.25">
      <c r="A16" s="43" t="s">
        <v>218</v>
      </c>
      <c r="B16" s="105" t="s">
        <v>219</v>
      </c>
      <c r="C16" s="48">
        <v>0</v>
      </c>
      <c r="D16" s="48">
        <v>0</v>
      </c>
      <c r="E16" s="48">
        <v>0</v>
      </c>
      <c r="F16" s="48">
        <v>1</v>
      </c>
      <c r="G16" s="48">
        <v>0</v>
      </c>
      <c r="H16" s="48">
        <v>0</v>
      </c>
      <c r="I16" s="48">
        <v>3</v>
      </c>
      <c r="J16" s="48">
        <v>0</v>
      </c>
      <c r="K16" s="48">
        <v>2</v>
      </c>
      <c r="L16" s="48">
        <v>1</v>
      </c>
      <c r="M16" s="48">
        <v>1</v>
      </c>
      <c r="N16" s="48">
        <v>2</v>
      </c>
      <c r="O16" s="48">
        <v>2</v>
      </c>
      <c r="P16" s="48">
        <v>3</v>
      </c>
      <c r="Q16" s="48">
        <v>1</v>
      </c>
      <c r="R16" s="56">
        <v>16</v>
      </c>
      <c r="S16" s="32"/>
    </row>
    <row r="17" spans="1:19" ht="18.2" customHeight="1" x14ac:dyDescent="0.25">
      <c r="A17" s="43" t="s">
        <v>220</v>
      </c>
      <c r="B17" s="105" t="s">
        <v>221</v>
      </c>
      <c r="C17" s="48">
        <v>0</v>
      </c>
      <c r="D17" s="48">
        <v>0</v>
      </c>
      <c r="E17" s="48">
        <v>1</v>
      </c>
      <c r="F17" s="48">
        <v>0</v>
      </c>
      <c r="G17" s="48">
        <v>3</v>
      </c>
      <c r="H17" s="48">
        <v>2</v>
      </c>
      <c r="I17" s="48">
        <v>3</v>
      </c>
      <c r="J17" s="48">
        <v>0</v>
      </c>
      <c r="K17" s="48">
        <v>4</v>
      </c>
      <c r="L17" s="48">
        <v>2</v>
      </c>
      <c r="M17" s="48">
        <v>0</v>
      </c>
      <c r="N17" s="48">
        <v>4</v>
      </c>
      <c r="O17" s="48">
        <v>4</v>
      </c>
      <c r="P17" s="48">
        <v>0</v>
      </c>
      <c r="Q17" s="48">
        <v>6</v>
      </c>
      <c r="R17" s="56">
        <v>29</v>
      </c>
      <c r="S17" s="32"/>
    </row>
    <row r="18" spans="1:19" ht="18.2" customHeight="1" x14ac:dyDescent="0.25">
      <c r="A18" s="43" t="s">
        <v>222</v>
      </c>
      <c r="B18" s="105" t="s">
        <v>223</v>
      </c>
      <c r="C18" s="48">
        <v>0</v>
      </c>
      <c r="D18" s="48">
        <v>0</v>
      </c>
      <c r="E18" s="48">
        <v>2</v>
      </c>
      <c r="F18" s="48">
        <v>1</v>
      </c>
      <c r="G18" s="48">
        <v>1</v>
      </c>
      <c r="H18" s="48">
        <v>2</v>
      </c>
      <c r="I18" s="48">
        <v>1</v>
      </c>
      <c r="J18" s="48">
        <v>0</v>
      </c>
      <c r="K18" s="48">
        <v>1</v>
      </c>
      <c r="L18" s="48">
        <v>2</v>
      </c>
      <c r="M18" s="48">
        <v>0</v>
      </c>
      <c r="N18" s="48">
        <v>0</v>
      </c>
      <c r="O18" s="48">
        <v>2</v>
      </c>
      <c r="P18" s="48">
        <v>1</v>
      </c>
      <c r="Q18" s="48">
        <v>1</v>
      </c>
      <c r="R18" s="56">
        <v>14</v>
      </c>
      <c r="S18" s="32"/>
    </row>
    <row r="19" spans="1:19" ht="18.2" customHeight="1" x14ac:dyDescent="0.25">
      <c r="A19" s="43" t="s">
        <v>224</v>
      </c>
      <c r="B19" s="106" t="s">
        <v>223</v>
      </c>
      <c r="C19" s="57">
        <v>0</v>
      </c>
      <c r="D19" s="57">
        <v>0</v>
      </c>
      <c r="E19" s="57">
        <v>3</v>
      </c>
      <c r="F19" s="57">
        <v>3</v>
      </c>
      <c r="G19" s="57">
        <v>5</v>
      </c>
      <c r="H19" s="57">
        <v>2</v>
      </c>
      <c r="I19" s="57">
        <v>2</v>
      </c>
      <c r="J19" s="57">
        <v>3</v>
      </c>
      <c r="K19" s="57">
        <v>3</v>
      </c>
      <c r="L19" s="57">
        <v>6</v>
      </c>
      <c r="M19" s="57">
        <v>0</v>
      </c>
      <c r="N19" s="57">
        <v>7</v>
      </c>
      <c r="O19" s="57">
        <v>5</v>
      </c>
      <c r="P19" s="57">
        <v>3</v>
      </c>
      <c r="Q19" s="57">
        <v>5</v>
      </c>
      <c r="R19" s="58">
        <v>47</v>
      </c>
      <c r="S19" s="32"/>
    </row>
    <row r="20" spans="1:19" s="12" customFormat="1" ht="20.05" customHeight="1" x14ac:dyDescent="0.25">
      <c r="A20" s="92" t="s">
        <v>225</v>
      </c>
      <c r="B20" s="92" t="s">
        <v>226</v>
      </c>
      <c r="C20" s="53">
        <v>0</v>
      </c>
      <c r="D20" s="53">
        <v>0</v>
      </c>
      <c r="E20" s="53">
        <v>150</v>
      </c>
      <c r="F20" s="53">
        <v>141</v>
      </c>
      <c r="G20" s="53">
        <v>164</v>
      </c>
      <c r="H20" s="53">
        <v>160</v>
      </c>
      <c r="I20" s="53">
        <v>194</v>
      </c>
      <c r="J20" s="53">
        <v>169</v>
      </c>
      <c r="K20" s="53">
        <v>177</v>
      </c>
      <c r="L20" s="53">
        <v>190</v>
      </c>
      <c r="M20" s="53">
        <v>170</v>
      </c>
      <c r="N20" s="53">
        <v>191</v>
      </c>
      <c r="O20" s="53">
        <v>157</v>
      </c>
      <c r="P20" s="53">
        <v>179</v>
      </c>
      <c r="Q20" s="53">
        <v>174</v>
      </c>
      <c r="R20" s="53">
        <v>2216</v>
      </c>
      <c r="S20" s="54"/>
    </row>
    <row r="21" spans="1:19" ht="14.95" customHeight="1" x14ac:dyDescent="0.25">
      <c r="A21" s="33"/>
      <c r="B21" s="33"/>
      <c r="C21" s="34"/>
      <c r="D21" s="34"/>
      <c r="E21" s="34"/>
      <c r="F21" s="34"/>
      <c r="G21" s="34"/>
      <c r="H21" s="34"/>
      <c r="I21" s="34"/>
      <c r="J21" s="34"/>
      <c r="K21" s="34"/>
      <c r="L21" s="34"/>
      <c r="M21" s="34"/>
      <c r="N21" s="34"/>
      <c r="O21" s="34"/>
      <c r="P21" s="34"/>
      <c r="Q21" s="34"/>
      <c r="R21" s="35"/>
    </row>
    <row r="22" spans="1:19" ht="20.05" customHeight="1" x14ac:dyDescent="0.2">
      <c r="A22" s="372" t="s">
        <v>227</v>
      </c>
      <c r="B22" s="373"/>
      <c r="C22" s="373"/>
      <c r="D22" s="373"/>
      <c r="E22" s="373"/>
      <c r="F22" s="373"/>
      <c r="G22" s="373"/>
      <c r="H22" s="373"/>
      <c r="I22" s="373"/>
      <c r="J22" s="373"/>
      <c r="K22" s="373"/>
      <c r="L22" s="373"/>
      <c r="M22" s="373"/>
      <c r="N22" s="373"/>
      <c r="O22" s="373"/>
      <c r="P22" s="373"/>
      <c r="Q22" s="373"/>
      <c r="R22" s="374"/>
    </row>
    <row r="23" spans="1:19" s="12" customFormat="1" ht="28.2" customHeight="1" x14ac:dyDescent="0.25">
      <c r="A23" s="51" t="s">
        <v>190</v>
      </c>
      <c r="B23" s="51" t="s">
        <v>191</v>
      </c>
      <c r="C23" s="270" t="s">
        <v>172</v>
      </c>
      <c r="D23" s="52" t="s">
        <v>173</v>
      </c>
      <c r="E23" s="52" t="s">
        <v>174</v>
      </c>
      <c r="F23" s="126" t="s">
        <v>192</v>
      </c>
      <c r="G23" s="126" t="s">
        <v>193</v>
      </c>
      <c r="H23" s="126" t="s">
        <v>194</v>
      </c>
      <c r="I23" s="126" t="s">
        <v>195</v>
      </c>
      <c r="J23" s="126" t="s">
        <v>20</v>
      </c>
      <c r="K23" s="126" t="s">
        <v>23</v>
      </c>
      <c r="L23" s="126" t="s">
        <v>196</v>
      </c>
      <c r="M23" s="126" t="s">
        <v>197</v>
      </c>
      <c r="N23" s="126" t="s">
        <v>198</v>
      </c>
      <c r="O23" s="126" t="s">
        <v>199</v>
      </c>
      <c r="P23" s="126" t="s">
        <v>200</v>
      </c>
      <c r="Q23" s="126" t="s">
        <v>201</v>
      </c>
      <c r="R23" s="52" t="s">
        <v>175</v>
      </c>
    </row>
    <row r="24" spans="1:19" ht="18.2" customHeight="1" x14ac:dyDescent="0.25">
      <c r="A24" s="43" t="s">
        <v>228</v>
      </c>
      <c r="B24" s="105" t="s">
        <v>229</v>
      </c>
      <c r="C24" s="48">
        <v>0</v>
      </c>
      <c r="D24" s="48">
        <v>0</v>
      </c>
      <c r="E24" s="48">
        <v>4</v>
      </c>
      <c r="F24" s="48">
        <v>5</v>
      </c>
      <c r="G24" s="48">
        <v>6</v>
      </c>
      <c r="H24" s="48">
        <v>0</v>
      </c>
      <c r="I24" s="48">
        <v>5</v>
      </c>
      <c r="J24" s="48">
        <v>4</v>
      </c>
      <c r="K24" s="48">
        <v>1</v>
      </c>
      <c r="L24" s="48">
        <v>3</v>
      </c>
      <c r="M24" s="48">
        <v>2</v>
      </c>
      <c r="N24" s="48">
        <v>2</v>
      </c>
      <c r="O24" s="48">
        <v>2</v>
      </c>
      <c r="P24" s="48">
        <v>2</v>
      </c>
      <c r="Q24" s="48">
        <v>0</v>
      </c>
      <c r="R24" s="56">
        <v>36</v>
      </c>
    </row>
    <row r="25" spans="1:19" ht="18.2" customHeight="1" x14ac:dyDescent="0.25">
      <c r="A25" s="43" t="s">
        <v>230</v>
      </c>
      <c r="B25" s="105" t="s">
        <v>231</v>
      </c>
      <c r="C25" s="48">
        <v>0</v>
      </c>
      <c r="D25" s="48">
        <v>0</v>
      </c>
      <c r="E25" s="48">
        <v>52</v>
      </c>
      <c r="F25" s="48">
        <v>68</v>
      </c>
      <c r="G25" s="48">
        <v>68</v>
      </c>
      <c r="H25" s="48">
        <v>64</v>
      </c>
      <c r="I25" s="48">
        <v>0</v>
      </c>
      <c r="J25" s="48">
        <v>0</v>
      </c>
      <c r="K25" s="48">
        <v>0</v>
      </c>
      <c r="L25" s="48">
        <v>0</v>
      </c>
      <c r="M25" s="48">
        <v>0</v>
      </c>
      <c r="N25" s="48">
        <v>0</v>
      </c>
      <c r="O25" s="48">
        <v>0</v>
      </c>
      <c r="P25" s="48">
        <v>0</v>
      </c>
      <c r="Q25" s="48">
        <v>0</v>
      </c>
      <c r="R25" s="56">
        <v>252</v>
      </c>
    </row>
    <row r="26" spans="1:19" ht="18.2" customHeight="1" x14ac:dyDescent="0.25">
      <c r="A26" s="43" t="s">
        <v>232</v>
      </c>
      <c r="B26" s="105" t="s">
        <v>231</v>
      </c>
      <c r="C26" s="48">
        <v>0</v>
      </c>
      <c r="D26" s="48">
        <v>0</v>
      </c>
      <c r="E26" s="48">
        <v>0</v>
      </c>
      <c r="F26" s="48">
        <v>0</v>
      </c>
      <c r="G26" s="48">
        <v>0</v>
      </c>
      <c r="H26" s="48">
        <v>0</v>
      </c>
      <c r="I26" s="48">
        <v>0</v>
      </c>
      <c r="J26" s="48">
        <v>0</v>
      </c>
      <c r="K26" s="48">
        <v>0</v>
      </c>
      <c r="L26" s="48">
        <v>81</v>
      </c>
      <c r="M26" s="48">
        <v>110</v>
      </c>
      <c r="N26" s="48">
        <v>0</v>
      </c>
      <c r="O26" s="48">
        <v>0</v>
      </c>
      <c r="P26" s="48">
        <v>0</v>
      </c>
      <c r="Q26" s="48">
        <v>0</v>
      </c>
      <c r="R26" s="56">
        <v>191</v>
      </c>
    </row>
    <row r="27" spans="1:19" ht="18.2" customHeight="1" x14ac:dyDescent="0.25">
      <c r="A27" s="43" t="s">
        <v>233</v>
      </c>
      <c r="B27" s="105" t="s">
        <v>231</v>
      </c>
      <c r="C27" s="48">
        <v>0</v>
      </c>
      <c r="D27" s="48">
        <v>0</v>
      </c>
      <c r="E27" s="48">
        <v>0</v>
      </c>
      <c r="F27" s="48">
        <v>0</v>
      </c>
      <c r="G27" s="48">
        <v>0</v>
      </c>
      <c r="H27" s="48">
        <v>0</v>
      </c>
      <c r="I27" s="48">
        <v>69</v>
      </c>
      <c r="J27" s="48">
        <v>88</v>
      </c>
      <c r="K27" s="48">
        <v>71</v>
      </c>
      <c r="L27" s="48">
        <v>0</v>
      </c>
      <c r="M27" s="48">
        <v>0</v>
      </c>
      <c r="N27" s="48">
        <v>0</v>
      </c>
      <c r="O27" s="48">
        <v>0</v>
      </c>
      <c r="P27" s="48">
        <v>0</v>
      </c>
      <c r="Q27" s="48">
        <v>0</v>
      </c>
      <c r="R27" s="56">
        <v>228</v>
      </c>
    </row>
    <row r="28" spans="1:19" ht="18.2" customHeight="1" x14ac:dyDescent="0.25">
      <c r="A28" s="43" t="s">
        <v>234</v>
      </c>
      <c r="B28" s="105" t="s">
        <v>235</v>
      </c>
      <c r="C28" s="48">
        <v>0</v>
      </c>
      <c r="D28" s="48">
        <v>0</v>
      </c>
      <c r="E28" s="48">
        <v>7</v>
      </c>
      <c r="F28" s="48">
        <v>10</v>
      </c>
      <c r="G28" s="48">
        <v>7</v>
      </c>
      <c r="H28" s="48">
        <v>7</v>
      </c>
      <c r="I28" s="48">
        <v>12</v>
      </c>
      <c r="J28" s="48">
        <v>8</v>
      </c>
      <c r="K28" s="48">
        <v>16</v>
      </c>
      <c r="L28" s="48">
        <v>9</v>
      </c>
      <c r="M28" s="48">
        <v>8</v>
      </c>
      <c r="N28" s="48">
        <v>0</v>
      </c>
      <c r="O28" s="48">
        <v>0</v>
      </c>
      <c r="P28" s="48">
        <v>0</v>
      </c>
      <c r="Q28" s="48">
        <v>0</v>
      </c>
      <c r="R28" s="56">
        <v>84</v>
      </c>
    </row>
    <row r="29" spans="1:19" ht="18.2" customHeight="1" x14ac:dyDescent="0.25">
      <c r="A29" s="43" t="s">
        <v>236</v>
      </c>
      <c r="B29" s="105" t="s">
        <v>229</v>
      </c>
      <c r="C29" s="48">
        <v>0</v>
      </c>
      <c r="D29" s="48">
        <v>0</v>
      </c>
      <c r="E29" s="48">
        <v>1</v>
      </c>
      <c r="F29" s="48">
        <v>1</v>
      </c>
      <c r="G29" s="48">
        <v>1</v>
      </c>
      <c r="H29" s="48">
        <v>0</v>
      </c>
      <c r="I29" s="48">
        <v>1</v>
      </c>
      <c r="J29" s="48">
        <v>1</v>
      </c>
      <c r="K29" s="48">
        <v>2</v>
      </c>
      <c r="L29" s="48">
        <v>1</v>
      </c>
      <c r="M29" s="48">
        <v>0</v>
      </c>
      <c r="N29" s="48">
        <v>3</v>
      </c>
      <c r="O29" s="48">
        <v>1</v>
      </c>
      <c r="P29" s="48">
        <v>1</v>
      </c>
      <c r="Q29" s="48">
        <v>1</v>
      </c>
      <c r="R29" s="56">
        <v>14</v>
      </c>
    </row>
    <row r="30" spans="1:19" ht="18.2" customHeight="1" x14ac:dyDescent="0.25">
      <c r="A30" s="43" t="s">
        <v>237</v>
      </c>
      <c r="B30" s="105" t="s">
        <v>229</v>
      </c>
      <c r="C30" s="48">
        <v>0</v>
      </c>
      <c r="D30" s="48">
        <v>0</v>
      </c>
      <c r="E30" s="48">
        <v>2</v>
      </c>
      <c r="F30" s="48">
        <v>0</v>
      </c>
      <c r="G30" s="48">
        <v>1</v>
      </c>
      <c r="H30" s="48">
        <v>2</v>
      </c>
      <c r="I30" s="48">
        <v>2</v>
      </c>
      <c r="J30" s="48">
        <v>2</v>
      </c>
      <c r="K30" s="48">
        <v>3</v>
      </c>
      <c r="L30" s="48">
        <v>1</v>
      </c>
      <c r="M30" s="48">
        <v>5</v>
      </c>
      <c r="N30" s="48">
        <v>0</v>
      </c>
      <c r="O30" s="48">
        <v>2</v>
      </c>
      <c r="P30" s="48">
        <v>1</v>
      </c>
      <c r="Q30" s="48">
        <v>3</v>
      </c>
      <c r="R30" s="56">
        <v>24</v>
      </c>
    </row>
    <row r="31" spans="1:19" ht="18.2" customHeight="1" x14ac:dyDescent="0.25">
      <c r="A31" s="43" t="s">
        <v>238</v>
      </c>
      <c r="B31" s="105" t="s">
        <v>239</v>
      </c>
      <c r="C31" s="48">
        <v>0</v>
      </c>
      <c r="D31" s="48">
        <v>0</v>
      </c>
      <c r="E31" s="48">
        <v>13</v>
      </c>
      <c r="F31" s="48">
        <v>10</v>
      </c>
      <c r="G31" s="48">
        <v>10</v>
      </c>
      <c r="H31" s="48">
        <v>18</v>
      </c>
      <c r="I31" s="48">
        <v>18</v>
      </c>
      <c r="J31" s="48">
        <v>20</v>
      </c>
      <c r="K31" s="48">
        <v>20</v>
      </c>
      <c r="L31" s="48">
        <v>17</v>
      </c>
      <c r="M31" s="48">
        <v>20</v>
      </c>
      <c r="N31" s="48">
        <v>0</v>
      </c>
      <c r="O31" s="48">
        <v>0</v>
      </c>
      <c r="P31" s="48">
        <v>0</v>
      </c>
      <c r="Q31" s="48">
        <v>0</v>
      </c>
      <c r="R31" s="56">
        <v>146</v>
      </c>
    </row>
    <row r="32" spans="1:19" ht="18.2" customHeight="1" x14ac:dyDescent="0.25">
      <c r="A32" s="43" t="s">
        <v>240</v>
      </c>
      <c r="B32" s="105" t="s">
        <v>241</v>
      </c>
      <c r="C32" s="48">
        <v>0</v>
      </c>
      <c r="D32" s="48">
        <v>0</v>
      </c>
      <c r="E32" s="48">
        <v>3</v>
      </c>
      <c r="F32" s="48">
        <v>4</v>
      </c>
      <c r="G32" s="48">
        <v>3</v>
      </c>
      <c r="H32" s="48">
        <v>3</v>
      </c>
      <c r="I32" s="48">
        <v>3</v>
      </c>
      <c r="J32" s="48">
        <v>0</v>
      </c>
      <c r="K32" s="48">
        <v>3</v>
      </c>
      <c r="L32" s="48">
        <v>1</v>
      </c>
      <c r="M32" s="48">
        <v>1</v>
      </c>
      <c r="N32" s="48">
        <v>3</v>
      </c>
      <c r="O32" s="48">
        <v>2</v>
      </c>
      <c r="P32" s="48">
        <v>5</v>
      </c>
      <c r="Q32" s="48">
        <v>0</v>
      </c>
      <c r="R32" s="56">
        <v>31</v>
      </c>
    </row>
    <row r="33" spans="1:18" ht="18.2" customHeight="1" x14ac:dyDescent="0.25">
      <c r="A33" s="43" t="s">
        <v>242</v>
      </c>
      <c r="B33" s="105" t="s">
        <v>243</v>
      </c>
      <c r="C33" s="48">
        <v>0</v>
      </c>
      <c r="D33" s="48">
        <v>0</v>
      </c>
      <c r="E33" s="48">
        <v>2</v>
      </c>
      <c r="F33" s="48">
        <v>4</v>
      </c>
      <c r="G33" s="48">
        <v>2</v>
      </c>
      <c r="H33" s="48">
        <v>1</v>
      </c>
      <c r="I33" s="48">
        <v>3</v>
      </c>
      <c r="J33" s="48">
        <v>1</v>
      </c>
      <c r="K33" s="48">
        <v>2</v>
      </c>
      <c r="L33" s="48">
        <v>1</v>
      </c>
      <c r="M33" s="48">
        <v>4</v>
      </c>
      <c r="N33" s="48">
        <v>0</v>
      </c>
      <c r="O33" s="48">
        <v>1</v>
      </c>
      <c r="P33" s="48">
        <v>3</v>
      </c>
      <c r="Q33" s="48">
        <v>1</v>
      </c>
      <c r="R33" s="56">
        <v>25</v>
      </c>
    </row>
    <row r="34" spans="1:18" ht="18.2" customHeight="1" x14ac:dyDescent="0.25">
      <c r="A34" s="43" t="s">
        <v>244</v>
      </c>
      <c r="B34" s="105" t="s">
        <v>229</v>
      </c>
      <c r="C34" s="48">
        <v>0</v>
      </c>
      <c r="D34" s="48">
        <v>0</v>
      </c>
      <c r="E34" s="48">
        <v>2</v>
      </c>
      <c r="F34" s="48">
        <v>0</v>
      </c>
      <c r="G34" s="48">
        <v>1</v>
      </c>
      <c r="H34" s="48">
        <v>3</v>
      </c>
      <c r="I34" s="48">
        <v>1</v>
      </c>
      <c r="J34" s="48">
        <v>3</v>
      </c>
      <c r="K34" s="48">
        <v>0</v>
      </c>
      <c r="L34" s="48">
        <v>2</v>
      </c>
      <c r="M34" s="48">
        <v>3</v>
      </c>
      <c r="N34" s="48">
        <v>1</v>
      </c>
      <c r="O34" s="48">
        <v>2</v>
      </c>
      <c r="P34" s="48">
        <v>1</v>
      </c>
      <c r="Q34" s="48">
        <v>1</v>
      </c>
      <c r="R34" s="56">
        <v>20</v>
      </c>
    </row>
    <row r="35" spans="1:18" ht="18.2" customHeight="1" x14ac:dyDescent="0.25">
      <c r="A35" s="43" t="s">
        <v>245</v>
      </c>
      <c r="B35" s="105" t="s">
        <v>246</v>
      </c>
      <c r="C35" s="48">
        <v>0</v>
      </c>
      <c r="D35" s="48">
        <v>0</v>
      </c>
      <c r="E35" s="48">
        <v>4</v>
      </c>
      <c r="F35" s="48">
        <v>7</v>
      </c>
      <c r="G35" s="48">
        <v>5</v>
      </c>
      <c r="H35" s="48">
        <v>2</v>
      </c>
      <c r="I35" s="48">
        <v>12</v>
      </c>
      <c r="J35" s="48">
        <v>10</v>
      </c>
      <c r="K35" s="48">
        <v>8</v>
      </c>
      <c r="L35" s="48">
        <v>11</v>
      </c>
      <c r="M35" s="48">
        <v>11</v>
      </c>
      <c r="N35" s="48">
        <v>36</v>
      </c>
      <c r="O35" s="48">
        <v>35</v>
      </c>
      <c r="P35" s="48">
        <v>29</v>
      </c>
      <c r="Q35" s="48">
        <v>30</v>
      </c>
      <c r="R35" s="56">
        <v>200</v>
      </c>
    </row>
    <row r="36" spans="1:18" ht="18.2" customHeight="1" x14ac:dyDescent="0.25">
      <c r="A36" s="43" t="s">
        <v>247</v>
      </c>
      <c r="B36" s="105" t="s">
        <v>248</v>
      </c>
      <c r="C36" s="48">
        <v>0</v>
      </c>
      <c r="D36" s="48">
        <v>0</v>
      </c>
      <c r="E36" s="48">
        <v>8</v>
      </c>
      <c r="F36" s="48">
        <v>8</v>
      </c>
      <c r="G36" s="48">
        <v>8</v>
      </c>
      <c r="H36" s="48">
        <v>8</v>
      </c>
      <c r="I36" s="48">
        <v>9</v>
      </c>
      <c r="J36" s="48">
        <v>8</v>
      </c>
      <c r="K36" s="48">
        <v>5</v>
      </c>
      <c r="L36" s="48">
        <v>0</v>
      </c>
      <c r="M36" s="48">
        <v>0</v>
      </c>
      <c r="N36" s="48">
        <v>0</v>
      </c>
      <c r="O36" s="48">
        <v>0</v>
      </c>
      <c r="P36" s="48">
        <v>0</v>
      </c>
      <c r="Q36" s="48">
        <v>0</v>
      </c>
      <c r="R36" s="56">
        <v>54</v>
      </c>
    </row>
    <row r="37" spans="1:18" ht="18.2" customHeight="1" x14ac:dyDescent="0.25">
      <c r="A37" s="43" t="s">
        <v>249</v>
      </c>
      <c r="B37" s="105" t="s">
        <v>250</v>
      </c>
      <c r="C37" s="48">
        <v>0</v>
      </c>
      <c r="D37" s="48">
        <v>0</v>
      </c>
      <c r="E37" s="48">
        <v>10</v>
      </c>
      <c r="F37" s="48">
        <v>7</v>
      </c>
      <c r="G37" s="48">
        <v>8</v>
      </c>
      <c r="H37" s="48">
        <v>12</v>
      </c>
      <c r="I37" s="48">
        <v>8</v>
      </c>
      <c r="J37" s="48">
        <v>9</v>
      </c>
      <c r="K37" s="48">
        <v>9</v>
      </c>
      <c r="L37" s="48">
        <v>12</v>
      </c>
      <c r="M37" s="48">
        <v>9</v>
      </c>
      <c r="N37" s="48">
        <v>7</v>
      </c>
      <c r="O37" s="48">
        <v>12</v>
      </c>
      <c r="P37" s="48">
        <v>9</v>
      </c>
      <c r="Q37" s="48">
        <v>11</v>
      </c>
      <c r="R37" s="56">
        <v>123</v>
      </c>
    </row>
    <row r="38" spans="1:18" ht="18.2" customHeight="1" x14ac:dyDescent="0.25">
      <c r="A38" s="43" t="s">
        <v>251</v>
      </c>
      <c r="B38" s="105" t="s">
        <v>252</v>
      </c>
      <c r="C38" s="48">
        <v>0</v>
      </c>
      <c r="D38" s="48">
        <v>0</v>
      </c>
      <c r="E38" s="48">
        <v>19</v>
      </c>
      <c r="F38" s="48">
        <v>21</v>
      </c>
      <c r="G38" s="48">
        <v>21</v>
      </c>
      <c r="H38" s="48">
        <v>26</v>
      </c>
      <c r="I38" s="48">
        <v>26</v>
      </c>
      <c r="J38" s="48">
        <v>28</v>
      </c>
      <c r="K38" s="48">
        <v>16</v>
      </c>
      <c r="L38" s="48">
        <v>33</v>
      </c>
      <c r="M38" s="48">
        <v>27</v>
      </c>
      <c r="N38" s="48">
        <v>20</v>
      </c>
      <c r="O38" s="48">
        <v>32</v>
      </c>
      <c r="P38" s="48">
        <v>21</v>
      </c>
      <c r="Q38" s="48">
        <v>18</v>
      </c>
      <c r="R38" s="56">
        <v>308</v>
      </c>
    </row>
    <row r="39" spans="1:18" ht="18.2" customHeight="1" x14ac:dyDescent="0.25">
      <c r="A39" s="43" t="s">
        <v>253</v>
      </c>
      <c r="B39" s="105" t="s">
        <v>231</v>
      </c>
      <c r="C39" s="48">
        <v>0</v>
      </c>
      <c r="D39" s="48">
        <v>0</v>
      </c>
      <c r="E39" s="48">
        <v>0</v>
      </c>
      <c r="F39" s="48">
        <v>0</v>
      </c>
      <c r="G39" s="48">
        <v>0</v>
      </c>
      <c r="H39" s="48">
        <v>0</v>
      </c>
      <c r="I39" s="48">
        <v>0</v>
      </c>
      <c r="J39" s="48">
        <v>0</v>
      </c>
      <c r="K39" s="48">
        <v>0</v>
      </c>
      <c r="L39" s="48">
        <v>0</v>
      </c>
      <c r="M39" s="48">
        <v>0</v>
      </c>
      <c r="N39" s="48">
        <v>104</v>
      </c>
      <c r="O39" s="48">
        <v>106</v>
      </c>
      <c r="P39" s="48">
        <v>125</v>
      </c>
      <c r="Q39" s="48">
        <v>103</v>
      </c>
      <c r="R39" s="56">
        <v>438</v>
      </c>
    </row>
    <row r="40" spans="1:18" s="12" customFormat="1" ht="20.05" customHeight="1" x14ac:dyDescent="0.25">
      <c r="A40" s="92" t="s">
        <v>225</v>
      </c>
      <c r="B40" s="92" t="s">
        <v>254</v>
      </c>
      <c r="C40" s="53">
        <v>0</v>
      </c>
      <c r="D40" s="53">
        <v>0</v>
      </c>
      <c r="E40" s="53">
        <v>127</v>
      </c>
      <c r="F40" s="53">
        <v>145</v>
      </c>
      <c r="G40" s="53">
        <v>141</v>
      </c>
      <c r="H40" s="53">
        <v>146</v>
      </c>
      <c r="I40" s="53">
        <v>169</v>
      </c>
      <c r="J40" s="53">
        <v>182</v>
      </c>
      <c r="K40" s="53">
        <v>156</v>
      </c>
      <c r="L40" s="53">
        <v>172</v>
      </c>
      <c r="M40" s="53">
        <v>200</v>
      </c>
      <c r="N40" s="53">
        <v>176</v>
      </c>
      <c r="O40" s="53">
        <v>195</v>
      </c>
      <c r="P40" s="53">
        <v>197</v>
      </c>
      <c r="Q40" s="53">
        <v>168</v>
      </c>
      <c r="R40" s="53">
        <v>2174</v>
      </c>
    </row>
    <row r="41" spans="1:18" s="12" customFormat="1" ht="20.05" customHeight="1" x14ac:dyDescent="0.25">
      <c r="A41" s="114" t="s">
        <v>1412</v>
      </c>
      <c r="B41" s="101"/>
      <c r="C41" s="102"/>
      <c r="D41" s="102"/>
      <c r="E41" s="102"/>
      <c r="F41" s="102"/>
      <c r="G41" s="102"/>
      <c r="H41" s="102"/>
      <c r="I41" s="102"/>
      <c r="J41" s="102"/>
      <c r="K41" s="102"/>
      <c r="L41" s="102"/>
      <c r="M41" s="102"/>
      <c r="N41" s="102"/>
      <c r="O41" s="102"/>
      <c r="P41" s="102"/>
      <c r="Q41" s="102"/>
      <c r="R41" s="102"/>
    </row>
  </sheetData>
  <mergeCells count="4">
    <mergeCell ref="A1:R1"/>
    <mergeCell ref="A4:R4"/>
    <mergeCell ref="A22:R22"/>
    <mergeCell ref="A2:R2"/>
  </mergeCells>
  <phoneticPr fontId="7" type="noConversion"/>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Narrow,Regular"&amp;12- 7 -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E2FBFE"/>
    <pageSetUpPr autoPageBreaks="0"/>
  </sheetPr>
  <dimension ref="A1:T31"/>
  <sheetViews>
    <sheetView showGridLines="0" showZeros="0" zoomScale="82" zoomScaleNormal="82" workbookViewId="0">
      <selection activeCell="A2" sqref="A2:R2"/>
    </sheetView>
  </sheetViews>
  <sheetFormatPr defaultColWidth="9.125" defaultRowHeight="13.6" x14ac:dyDescent="0.25"/>
  <cols>
    <col min="1" max="1" width="43.75" style="30" customWidth="1"/>
    <col min="2" max="2" width="19.75" style="30" customWidth="1"/>
    <col min="3" max="3" width="9.125"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256</v>
      </c>
      <c r="B4" s="373"/>
      <c r="C4" s="373"/>
      <c r="D4" s="373"/>
      <c r="E4" s="373"/>
      <c r="F4" s="373"/>
      <c r="G4" s="373"/>
      <c r="H4" s="373"/>
      <c r="I4" s="373"/>
      <c r="J4" s="373"/>
      <c r="K4" s="373"/>
      <c r="L4" s="373"/>
      <c r="M4" s="373"/>
      <c r="N4" s="373"/>
      <c r="O4" s="373"/>
      <c r="P4" s="373"/>
      <c r="Q4" s="373"/>
      <c r="R4" s="374"/>
    </row>
    <row r="5" spans="1:20" ht="31.25"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257</v>
      </c>
      <c r="B6" s="105" t="s">
        <v>258</v>
      </c>
      <c r="C6" s="48">
        <v>0</v>
      </c>
      <c r="D6" s="48">
        <v>0</v>
      </c>
      <c r="E6" s="48">
        <v>8</v>
      </c>
      <c r="F6" s="48">
        <v>12</v>
      </c>
      <c r="G6" s="48">
        <v>8</v>
      </c>
      <c r="H6" s="48">
        <v>11</v>
      </c>
      <c r="I6" s="48">
        <v>15</v>
      </c>
      <c r="J6" s="48">
        <v>10</v>
      </c>
      <c r="K6" s="48">
        <v>13</v>
      </c>
      <c r="L6" s="48">
        <v>12</v>
      </c>
      <c r="M6" s="48">
        <v>10</v>
      </c>
      <c r="N6" s="48">
        <v>0</v>
      </c>
      <c r="O6" s="48">
        <v>0</v>
      </c>
      <c r="P6" s="48">
        <v>0</v>
      </c>
      <c r="Q6" s="48">
        <v>0</v>
      </c>
      <c r="R6" s="56">
        <v>99</v>
      </c>
    </row>
    <row r="7" spans="1:20" ht="20.05" customHeight="1" x14ac:dyDescent="0.25">
      <c r="A7" s="43" t="s">
        <v>259</v>
      </c>
      <c r="B7" s="105" t="s">
        <v>260</v>
      </c>
      <c r="C7" s="48">
        <v>0</v>
      </c>
      <c r="D7" s="48">
        <v>0</v>
      </c>
      <c r="E7" s="48">
        <v>30</v>
      </c>
      <c r="F7" s="48">
        <v>44</v>
      </c>
      <c r="G7" s="48">
        <v>33</v>
      </c>
      <c r="H7" s="48">
        <v>44</v>
      </c>
      <c r="I7" s="48">
        <v>39</v>
      </c>
      <c r="J7" s="48">
        <v>46</v>
      </c>
      <c r="K7" s="48">
        <v>42</v>
      </c>
      <c r="L7" s="48">
        <v>37</v>
      </c>
      <c r="M7" s="48">
        <v>43</v>
      </c>
      <c r="N7" s="48">
        <v>0</v>
      </c>
      <c r="O7" s="48">
        <v>0</v>
      </c>
      <c r="P7" s="48">
        <v>0</v>
      </c>
      <c r="Q7" s="48">
        <v>0</v>
      </c>
      <c r="R7" s="56">
        <v>358</v>
      </c>
    </row>
    <row r="8" spans="1:20" ht="20.05" customHeight="1" x14ac:dyDescent="0.25">
      <c r="A8" s="43" t="s">
        <v>261</v>
      </c>
      <c r="B8" s="105" t="s">
        <v>260</v>
      </c>
      <c r="C8" s="48">
        <v>0</v>
      </c>
      <c r="D8" s="48">
        <v>0</v>
      </c>
      <c r="E8" s="48">
        <v>0</v>
      </c>
      <c r="F8" s="48">
        <v>0</v>
      </c>
      <c r="G8" s="48">
        <v>0</v>
      </c>
      <c r="H8" s="48">
        <v>0</v>
      </c>
      <c r="I8" s="48">
        <v>0</v>
      </c>
      <c r="J8" s="48">
        <v>0</v>
      </c>
      <c r="K8" s="48">
        <v>0</v>
      </c>
      <c r="L8" s="48">
        <v>0</v>
      </c>
      <c r="M8" s="48">
        <v>0</v>
      </c>
      <c r="N8" s="48">
        <v>327</v>
      </c>
      <c r="O8" s="48">
        <v>313</v>
      </c>
      <c r="P8" s="48">
        <v>342</v>
      </c>
      <c r="Q8" s="48">
        <v>313</v>
      </c>
      <c r="R8" s="56">
        <v>1295</v>
      </c>
    </row>
    <row r="9" spans="1:20" ht="20.05" customHeight="1" x14ac:dyDescent="0.25">
      <c r="A9" s="43" t="s">
        <v>262</v>
      </c>
      <c r="B9" s="105" t="s">
        <v>260</v>
      </c>
      <c r="C9" s="48">
        <v>0</v>
      </c>
      <c r="D9" s="48">
        <v>0</v>
      </c>
      <c r="E9" s="48">
        <v>32</v>
      </c>
      <c r="F9" s="48">
        <v>47</v>
      </c>
      <c r="G9" s="48">
        <v>37</v>
      </c>
      <c r="H9" s="48">
        <v>54</v>
      </c>
      <c r="I9" s="48">
        <v>47</v>
      </c>
      <c r="J9" s="48">
        <v>45</v>
      </c>
      <c r="K9" s="48">
        <v>48</v>
      </c>
      <c r="L9" s="48">
        <v>44</v>
      </c>
      <c r="M9" s="48">
        <v>53</v>
      </c>
      <c r="N9" s="48">
        <v>0</v>
      </c>
      <c r="O9" s="48">
        <v>0</v>
      </c>
      <c r="P9" s="48">
        <v>0</v>
      </c>
      <c r="Q9" s="48">
        <v>0</v>
      </c>
      <c r="R9" s="56">
        <v>407</v>
      </c>
    </row>
    <row r="10" spans="1:20" ht="20.05" customHeight="1" x14ac:dyDescent="0.25">
      <c r="A10" s="43" t="s">
        <v>263</v>
      </c>
      <c r="B10" s="105" t="s">
        <v>260</v>
      </c>
      <c r="C10" s="48">
        <v>0</v>
      </c>
      <c r="D10" s="48">
        <v>0</v>
      </c>
      <c r="E10" s="48">
        <v>36</v>
      </c>
      <c r="F10" s="48">
        <v>40</v>
      </c>
      <c r="G10" s="48">
        <v>42</v>
      </c>
      <c r="H10" s="48">
        <v>40</v>
      </c>
      <c r="I10" s="48">
        <v>37</v>
      </c>
      <c r="J10" s="48">
        <v>38</v>
      </c>
      <c r="K10" s="48">
        <v>35</v>
      </c>
      <c r="L10" s="48">
        <v>36</v>
      </c>
      <c r="M10" s="48">
        <v>33</v>
      </c>
      <c r="N10" s="48">
        <v>0</v>
      </c>
      <c r="O10" s="48">
        <v>0</v>
      </c>
      <c r="P10" s="48">
        <v>0</v>
      </c>
      <c r="Q10" s="48">
        <v>0</v>
      </c>
      <c r="R10" s="56">
        <v>337</v>
      </c>
    </row>
    <row r="11" spans="1:20" ht="20.05" customHeight="1" x14ac:dyDescent="0.25">
      <c r="A11" s="43" t="s">
        <v>264</v>
      </c>
      <c r="B11" s="105" t="s">
        <v>260</v>
      </c>
      <c r="C11" s="48">
        <v>0</v>
      </c>
      <c r="D11" s="48">
        <v>0</v>
      </c>
      <c r="E11" s="48">
        <v>43</v>
      </c>
      <c r="F11" s="48">
        <v>43</v>
      </c>
      <c r="G11" s="48">
        <v>46</v>
      </c>
      <c r="H11" s="48">
        <v>54</v>
      </c>
      <c r="I11" s="48">
        <v>42</v>
      </c>
      <c r="J11" s="48">
        <v>49</v>
      </c>
      <c r="K11" s="48">
        <v>40</v>
      </c>
      <c r="L11" s="48">
        <v>36</v>
      </c>
      <c r="M11" s="48">
        <v>51</v>
      </c>
      <c r="N11" s="48">
        <v>0</v>
      </c>
      <c r="O11" s="48">
        <v>0</v>
      </c>
      <c r="P11" s="48">
        <v>0</v>
      </c>
      <c r="Q11" s="48">
        <v>0</v>
      </c>
      <c r="R11" s="56">
        <v>404</v>
      </c>
    </row>
    <row r="12" spans="1:20" ht="20.05" customHeight="1" x14ac:dyDescent="0.25">
      <c r="A12" s="43" t="s">
        <v>265</v>
      </c>
      <c r="B12" s="105" t="s">
        <v>260</v>
      </c>
      <c r="C12" s="48">
        <v>0</v>
      </c>
      <c r="D12" s="48">
        <v>0</v>
      </c>
      <c r="E12" s="48">
        <v>19</v>
      </c>
      <c r="F12" s="48">
        <v>24</v>
      </c>
      <c r="G12" s="48">
        <v>24</v>
      </c>
      <c r="H12" s="48">
        <v>21</v>
      </c>
      <c r="I12" s="48">
        <v>32</v>
      </c>
      <c r="J12" s="48">
        <v>34</v>
      </c>
      <c r="K12" s="48">
        <v>31</v>
      </c>
      <c r="L12" s="48">
        <v>24</v>
      </c>
      <c r="M12" s="48">
        <v>26</v>
      </c>
      <c r="N12" s="48">
        <v>0</v>
      </c>
      <c r="O12" s="48">
        <v>0</v>
      </c>
      <c r="P12" s="48">
        <v>0</v>
      </c>
      <c r="Q12" s="48">
        <v>0</v>
      </c>
      <c r="R12" s="56">
        <v>235</v>
      </c>
    </row>
    <row r="13" spans="1:20" ht="20.05" customHeight="1" x14ac:dyDescent="0.25">
      <c r="A13" s="43" t="s">
        <v>266</v>
      </c>
      <c r="B13" s="105" t="s">
        <v>260</v>
      </c>
      <c r="C13" s="48">
        <v>0</v>
      </c>
      <c r="D13" s="48">
        <v>0</v>
      </c>
      <c r="E13" s="48">
        <v>27</v>
      </c>
      <c r="F13" s="48">
        <v>24</v>
      </c>
      <c r="G13" s="48">
        <v>28</v>
      </c>
      <c r="H13" s="48">
        <v>25</v>
      </c>
      <c r="I13" s="48">
        <v>36</v>
      </c>
      <c r="J13" s="48">
        <v>24</v>
      </c>
      <c r="K13" s="48">
        <v>32</v>
      </c>
      <c r="L13" s="48">
        <v>26</v>
      </c>
      <c r="M13" s="48">
        <v>35</v>
      </c>
      <c r="N13" s="48">
        <v>0</v>
      </c>
      <c r="O13" s="48">
        <v>0</v>
      </c>
      <c r="P13" s="48">
        <v>0</v>
      </c>
      <c r="Q13" s="48">
        <v>0</v>
      </c>
      <c r="R13" s="56">
        <v>257</v>
      </c>
    </row>
    <row r="14" spans="1:20" ht="20.05" customHeight="1" x14ac:dyDescent="0.25">
      <c r="A14" s="43" t="s">
        <v>267</v>
      </c>
      <c r="B14" s="105" t="s">
        <v>260</v>
      </c>
      <c r="C14" s="48">
        <v>0</v>
      </c>
      <c r="D14" s="48">
        <v>0</v>
      </c>
      <c r="E14" s="48">
        <v>27</v>
      </c>
      <c r="F14" s="48">
        <v>23</v>
      </c>
      <c r="G14" s="48">
        <v>26</v>
      </c>
      <c r="H14" s="48">
        <v>16</v>
      </c>
      <c r="I14" s="48">
        <v>25</v>
      </c>
      <c r="J14" s="48">
        <v>29</v>
      </c>
      <c r="K14" s="48">
        <v>27</v>
      </c>
      <c r="L14" s="48">
        <v>28</v>
      </c>
      <c r="M14" s="48">
        <v>42</v>
      </c>
      <c r="N14" s="48">
        <v>0</v>
      </c>
      <c r="O14" s="48">
        <v>0</v>
      </c>
      <c r="P14" s="48">
        <v>0</v>
      </c>
      <c r="Q14" s="48">
        <v>0</v>
      </c>
      <c r="R14" s="56">
        <v>243</v>
      </c>
    </row>
    <row r="15" spans="1:20" ht="20.05" customHeight="1" x14ac:dyDescent="0.25">
      <c r="A15" s="43" t="s">
        <v>268</v>
      </c>
      <c r="B15" s="105" t="s">
        <v>260</v>
      </c>
      <c r="C15" s="48">
        <v>0</v>
      </c>
      <c r="D15" s="48">
        <v>0</v>
      </c>
      <c r="E15" s="48">
        <v>36</v>
      </c>
      <c r="F15" s="48">
        <v>39</v>
      </c>
      <c r="G15" s="48">
        <v>65</v>
      </c>
      <c r="H15" s="48">
        <v>43</v>
      </c>
      <c r="I15" s="48">
        <v>55</v>
      </c>
      <c r="J15" s="48">
        <v>62</v>
      </c>
      <c r="K15" s="48">
        <v>55</v>
      </c>
      <c r="L15" s="48">
        <v>60</v>
      </c>
      <c r="M15" s="48">
        <v>51</v>
      </c>
      <c r="N15" s="48">
        <v>0</v>
      </c>
      <c r="O15" s="48">
        <v>0</v>
      </c>
      <c r="P15" s="48">
        <v>0</v>
      </c>
      <c r="Q15" s="48">
        <v>0</v>
      </c>
      <c r="R15" s="56">
        <v>466</v>
      </c>
    </row>
    <row r="16" spans="1:20" ht="20.05" customHeight="1" x14ac:dyDescent="0.25">
      <c r="A16" s="43" t="s">
        <v>269</v>
      </c>
      <c r="B16" s="105" t="s">
        <v>260</v>
      </c>
      <c r="C16" s="48">
        <v>0</v>
      </c>
      <c r="D16" s="48">
        <v>0</v>
      </c>
      <c r="E16" s="48">
        <v>46</v>
      </c>
      <c r="F16" s="48">
        <v>41</v>
      </c>
      <c r="G16" s="48">
        <v>56</v>
      </c>
      <c r="H16" s="48">
        <v>60</v>
      </c>
      <c r="I16" s="48">
        <v>54</v>
      </c>
      <c r="J16" s="48">
        <v>58</v>
      </c>
      <c r="K16" s="48">
        <v>56</v>
      </c>
      <c r="L16" s="48">
        <v>50</v>
      </c>
      <c r="M16" s="48">
        <v>65</v>
      </c>
      <c r="N16" s="48">
        <v>0</v>
      </c>
      <c r="O16" s="48">
        <v>0</v>
      </c>
      <c r="P16" s="48">
        <v>0</v>
      </c>
      <c r="Q16" s="48">
        <v>0</v>
      </c>
      <c r="R16" s="56">
        <v>486</v>
      </c>
    </row>
    <row r="17" spans="1:20" ht="20.05" customHeight="1" x14ac:dyDescent="0.25">
      <c r="A17" s="43" t="s">
        <v>270</v>
      </c>
      <c r="B17" s="105" t="s">
        <v>260</v>
      </c>
      <c r="C17" s="48">
        <v>0</v>
      </c>
      <c r="D17" s="48">
        <v>0</v>
      </c>
      <c r="E17" s="48">
        <v>51</v>
      </c>
      <c r="F17" s="48">
        <v>72</v>
      </c>
      <c r="G17" s="48">
        <v>74</v>
      </c>
      <c r="H17" s="48">
        <v>73</v>
      </c>
      <c r="I17" s="48">
        <v>90</v>
      </c>
      <c r="J17" s="48">
        <v>79</v>
      </c>
      <c r="K17" s="48">
        <v>75</v>
      </c>
      <c r="L17" s="48">
        <v>78</v>
      </c>
      <c r="M17" s="48">
        <v>76</v>
      </c>
      <c r="N17" s="48">
        <v>0</v>
      </c>
      <c r="O17" s="48">
        <v>0</v>
      </c>
      <c r="P17" s="48">
        <v>0</v>
      </c>
      <c r="Q17" s="48">
        <v>0</v>
      </c>
      <c r="R17" s="56">
        <v>668</v>
      </c>
    </row>
    <row r="18" spans="1:20" ht="20.05" customHeight="1" x14ac:dyDescent="0.25">
      <c r="A18" s="43" t="s">
        <v>271</v>
      </c>
      <c r="B18" s="105" t="s">
        <v>260</v>
      </c>
      <c r="C18" s="48">
        <v>0</v>
      </c>
      <c r="D18" s="48">
        <v>0</v>
      </c>
      <c r="E18" s="48">
        <v>73</v>
      </c>
      <c r="F18" s="48">
        <v>64</v>
      </c>
      <c r="G18" s="48">
        <v>65</v>
      </c>
      <c r="H18" s="48">
        <v>70</v>
      </c>
      <c r="I18" s="48">
        <v>63</v>
      </c>
      <c r="J18" s="48">
        <v>67</v>
      </c>
      <c r="K18" s="48">
        <v>55</v>
      </c>
      <c r="L18" s="48">
        <v>78</v>
      </c>
      <c r="M18" s="48">
        <v>62</v>
      </c>
      <c r="N18" s="48">
        <v>0</v>
      </c>
      <c r="O18" s="48">
        <v>0</v>
      </c>
      <c r="P18" s="48">
        <v>0</v>
      </c>
      <c r="Q18" s="48">
        <v>0</v>
      </c>
      <c r="R18" s="56">
        <v>597</v>
      </c>
    </row>
    <row r="19" spans="1:20" ht="20.05" customHeight="1" x14ac:dyDescent="0.25">
      <c r="A19" s="43" t="s">
        <v>272</v>
      </c>
      <c r="B19" s="105" t="s">
        <v>260</v>
      </c>
      <c r="C19" s="48">
        <v>29</v>
      </c>
      <c r="D19" s="48">
        <v>0</v>
      </c>
      <c r="E19" s="48">
        <v>0</v>
      </c>
      <c r="F19" s="48">
        <v>0</v>
      </c>
      <c r="G19" s="48">
        <v>0</v>
      </c>
      <c r="H19" s="48">
        <v>0</v>
      </c>
      <c r="I19" s="48">
        <v>0</v>
      </c>
      <c r="J19" s="48">
        <v>0</v>
      </c>
      <c r="K19" s="48">
        <v>0</v>
      </c>
      <c r="L19" s="48">
        <v>0</v>
      </c>
      <c r="M19" s="48">
        <v>0</v>
      </c>
      <c r="N19" s="48">
        <v>141</v>
      </c>
      <c r="O19" s="48">
        <v>132</v>
      </c>
      <c r="P19" s="48">
        <v>131</v>
      </c>
      <c r="Q19" s="48">
        <v>100</v>
      </c>
      <c r="R19" s="56">
        <v>533</v>
      </c>
    </row>
    <row r="20" spans="1:20" ht="20.05" customHeight="1" x14ac:dyDescent="0.25">
      <c r="A20" s="43" t="s">
        <v>273</v>
      </c>
      <c r="B20" s="105" t="s">
        <v>260</v>
      </c>
      <c r="C20" s="48">
        <v>0</v>
      </c>
      <c r="D20" s="48">
        <v>0</v>
      </c>
      <c r="E20" s="48">
        <v>40</v>
      </c>
      <c r="F20" s="48">
        <v>50</v>
      </c>
      <c r="G20" s="48">
        <v>58</v>
      </c>
      <c r="H20" s="48">
        <v>60</v>
      </c>
      <c r="I20" s="48">
        <v>55</v>
      </c>
      <c r="J20" s="48">
        <v>58</v>
      </c>
      <c r="K20" s="48">
        <v>59</v>
      </c>
      <c r="L20" s="48">
        <v>65</v>
      </c>
      <c r="M20" s="48">
        <v>53</v>
      </c>
      <c r="N20" s="48">
        <v>0</v>
      </c>
      <c r="O20" s="48">
        <v>0</v>
      </c>
      <c r="P20" s="48">
        <v>0</v>
      </c>
      <c r="Q20" s="48">
        <v>0</v>
      </c>
      <c r="R20" s="56">
        <v>498</v>
      </c>
    </row>
    <row r="21" spans="1:20" ht="20.05" customHeight="1" x14ac:dyDescent="0.25">
      <c r="A21" s="43" t="s">
        <v>274</v>
      </c>
      <c r="B21" s="105" t="s">
        <v>275</v>
      </c>
      <c r="C21" s="48">
        <v>0</v>
      </c>
      <c r="D21" s="48">
        <v>0</v>
      </c>
      <c r="E21" s="48">
        <v>17</v>
      </c>
      <c r="F21" s="48">
        <v>22</v>
      </c>
      <c r="G21" s="48">
        <v>14</v>
      </c>
      <c r="H21" s="48">
        <v>7</v>
      </c>
      <c r="I21" s="48">
        <v>21</v>
      </c>
      <c r="J21" s="48">
        <v>10</v>
      </c>
      <c r="K21" s="48">
        <v>16</v>
      </c>
      <c r="L21" s="48">
        <v>21</v>
      </c>
      <c r="M21" s="48">
        <v>21</v>
      </c>
      <c r="N21" s="48">
        <v>0</v>
      </c>
      <c r="O21" s="48">
        <v>0</v>
      </c>
      <c r="P21" s="48">
        <v>0</v>
      </c>
      <c r="Q21" s="48">
        <v>0</v>
      </c>
      <c r="R21" s="56">
        <v>149</v>
      </c>
    </row>
    <row r="22" spans="1:20" ht="20.05" customHeight="1" x14ac:dyDescent="0.25">
      <c r="A22" s="43" t="s">
        <v>276</v>
      </c>
      <c r="B22" s="105" t="s">
        <v>260</v>
      </c>
      <c r="C22" s="48">
        <v>0</v>
      </c>
      <c r="D22" s="48">
        <v>0</v>
      </c>
      <c r="E22" s="48">
        <v>0</v>
      </c>
      <c r="F22" s="48">
        <v>0</v>
      </c>
      <c r="G22" s="48">
        <v>0</v>
      </c>
      <c r="H22" s="48">
        <v>0</v>
      </c>
      <c r="I22" s="48">
        <v>0</v>
      </c>
      <c r="J22" s="48">
        <v>0</v>
      </c>
      <c r="K22" s="48">
        <v>0</v>
      </c>
      <c r="L22" s="48">
        <v>0</v>
      </c>
      <c r="M22" s="48">
        <v>0</v>
      </c>
      <c r="N22" s="48">
        <v>0</v>
      </c>
      <c r="O22" s="48">
        <v>5</v>
      </c>
      <c r="P22" s="48">
        <v>26</v>
      </c>
      <c r="Q22" s="48">
        <v>163</v>
      </c>
      <c r="R22" s="56">
        <v>194</v>
      </c>
    </row>
    <row r="23" spans="1:20" ht="20.05" customHeight="1" x14ac:dyDescent="0.25">
      <c r="A23" s="43" t="s">
        <v>277</v>
      </c>
      <c r="B23" s="105" t="s">
        <v>260</v>
      </c>
      <c r="C23" s="48">
        <v>11</v>
      </c>
      <c r="D23" s="48">
        <v>0</v>
      </c>
      <c r="E23" s="48">
        <v>40</v>
      </c>
      <c r="F23" s="48">
        <v>31</v>
      </c>
      <c r="G23" s="48">
        <v>63</v>
      </c>
      <c r="H23" s="48">
        <v>46</v>
      </c>
      <c r="I23" s="48">
        <v>53</v>
      </c>
      <c r="J23" s="48">
        <v>61</v>
      </c>
      <c r="K23" s="48">
        <v>64</v>
      </c>
      <c r="L23" s="48">
        <v>47</v>
      </c>
      <c r="M23" s="48">
        <v>71</v>
      </c>
      <c r="N23" s="48">
        <v>0</v>
      </c>
      <c r="O23" s="48">
        <v>0</v>
      </c>
      <c r="P23" s="48">
        <v>0</v>
      </c>
      <c r="Q23" s="48">
        <v>0</v>
      </c>
      <c r="R23" s="56">
        <v>487</v>
      </c>
    </row>
    <row r="24" spans="1:20" ht="20.05" customHeight="1" x14ac:dyDescent="0.25">
      <c r="A24" s="43" t="s">
        <v>278</v>
      </c>
      <c r="B24" s="105" t="s">
        <v>260</v>
      </c>
      <c r="C24" s="48">
        <v>0</v>
      </c>
      <c r="D24" s="48">
        <v>0</v>
      </c>
      <c r="E24" s="48">
        <v>17</v>
      </c>
      <c r="F24" s="48">
        <v>24</v>
      </c>
      <c r="G24" s="48">
        <v>21</v>
      </c>
      <c r="H24" s="48">
        <v>13</v>
      </c>
      <c r="I24" s="48">
        <v>26</v>
      </c>
      <c r="J24" s="48">
        <v>15</v>
      </c>
      <c r="K24" s="48">
        <v>19</v>
      </c>
      <c r="L24" s="48">
        <v>15</v>
      </c>
      <c r="M24" s="48">
        <v>0</v>
      </c>
      <c r="N24" s="48">
        <v>0</v>
      </c>
      <c r="O24" s="48">
        <v>0</v>
      </c>
      <c r="P24" s="48">
        <v>0</v>
      </c>
      <c r="Q24" s="48">
        <v>0</v>
      </c>
      <c r="R24" s="56">
        <v>150</v>
      </c>
    </row>
    <row r="25" spans="1:20" ht="20.05" customHeight="1" x14ac:dyDescent="0.25">
      <c r="A25" s="43" t="s">
        <v>279</v>
      </c>
      <c r="B25" s="105" t="s">
        <v>280</v>
      </c>
      <c r="C25" s="48">
        <v>0</v>
      </c>
      <c r="D25" s="48">
        <v>0</v>
      </c>
      <c r="E25" s="48">
        <v>2</v>
      </c>
      <c r="F25" s="48">
        <v>1</v>
      </c>
      <c r="G25" s="48">
        <v>2</v>
      </c>
      <c r="H25" s="48">
        <v>3</v>
      </c>
      <c r="I25" s="48">
        <v>1</v>
      </c>
      <c r="J25" s="48">
        <v>3</v>
      </c>
      <c r="K25" s="48">
        <v>1</v>
      </c>
      <c r="L25" s="48">
        <v>4</v>
      </c>
      <c r="M25" s="48">
        <v>2</v>
      </c>
      <c r="N25" s="48">
        <v>3</v>
      </c>
      <c r="O25" s="48">
        <v>2</v>
      </c>
      <c r="P25" s="48">
        <v>7</v>
      </c>
      <c r="Q25" s="48">
        <v>0</v>
      </c>
      <c r="R25" s="56">
        <v>31</v>
      </c>
    </row>
    <row r="26" spans="1:20" ht="20.05" customHeight="1" x14ac:dyDescent="0.25">
      <c r="A26" s="43" t="s">
        <v>281</v>
      </c>
      <c r="B26" s="105" t="s">
        <v>260</v>
      </c>
      <c r="C26" s="48">
        <v>0</v>
      </c>
      <c r="D26" s="48">
        <v>0</v>
      </c>
      <c r="E26" s="48">
        <v>34</v>
      </c>
      <c r="F26" s="48">
        <v>22</v>
      </c>
      <c r="G26" s="48">
        <v>26</v>
      </c>
      <c r="H26" s="48">
        <v>20</v>
      </c>
      <c r="I26" s="48">
        <v>27</v>
      </c>
      <c r="J26" s="48">
        <v>24</v>
      </c>
      <c r="K26" s="48">
        <v>27</v>
      </c>
      <c r="L26" s="48">
        <v>27</v>
      </c>
      <c r="M26" s="48">
        <v>21</v>
      </c>
      <c r="N26" s="48">
        <v>0</v>
      </c>
      <c r="O26" s="48">
        <v>0</v>
      </c>
      <c r="P26" s="48">
        <v>0</v>
      </c>
      <c r="Q26" s="48">
        <v>0</v>
      </c>
      <c r="R26" s="56">
        <v>228</v>
      </c>
    </row>
    <row r="27" spans="1:20" ht="20.05" customHeight="1" x14ac:dyDescent="0.25">
      <c r="A27" s="43" t="s">
        <v>282</v>
      </c>
      <c r="B27" s="105" t="s">
        <v>260</v>
      </c>
      <c r="C27" s="48">
        <v>0</v>
      </c>
      <c r="D27" s="48">
        <v>0</v>
      </c>
      <c r="E27" s="48">
        <v>31</v>
      </c>
      <c r="F27" s="48">
        <v>21</v>
      </c>
      <c r="G27" s="48">
        <v>24</v>
      </c>
      <c r="H27" s="48">
        <v>22</v>
      </c>
      <c r="I27" s="48">
        <v>34</v>
      </c>
      <c r="J27" s="48">
        <v>32</v>
      </c>
      <c r="K27" s="48">
        <v>27</v>
      </c>
      <c r="L27" s="48">
        <v>42</v>
      </c>
      <c r="M27" s="48">
        <v>21</v>
      </c>
      <c r="N27" s="48">
        <v>0</v>
      </c>
      <c r="O27" s="48">
        <v>0</v>
      </c>
      <c r="P27" s="48">
        <v>0</v>
      </c>
      <c r="Q27" s="48">
        <v>0</v>
      </c>
      <c r="R27" s="56">
        <v>254</v>
      </c>
    </row>
    <row r="28" spans="1:20" ht="20.05" customHeight="1" x14ac:dyDescent="0.25">
      <c r="A28" s="43" t="s">
        <v>283</v>
      </c>
      <c r="B28" s="105" t="s">
        <v>260</v>
      </c>
      <c r="C28" s="48">
        <v>0</v>
      </c>
      <c r="D28" s="48">
        <v>0</v>
      </c>
      <c r="E28" s="48">
        <v>0</v>
      </c>
      <c r="F28" s="48">
        <v>0</v>
      </c>
      <c r="G28" s="48">
        <v>0</v>
      </c>
      <c r="H28" s="48">
        <v>0</v>
      </c>
      <c r="I28" s="48">
        <v>0</v>
      </c>
      <c r="J28" s="48">
        <v>0</v>
      </c>
      <c r="K28" s="48">
        <v>0</v>
      </c>
      <c r="L28" s="48">
        <v>0</v>
      </c>
      <c r="M28" s="48">
        <v>0</v>
      </c>
      <c r="N28" s="48">
        <v>311</v>
      </c>
      <c r="O28" s="48">
        <v>303</v>
      </c>
      <c r="P28" s="48">
        <v>307</v>
      </c>
      <c r="Q28" s="48">
        <v>318</v>
      </c>
      <c r="R28" s="56">
        <v>1239</v>
      </c>
    </row>
    <row r="29" spans="1:20" ht="20.05" customHeight="1" x14ac:dyDescent="0.25">
      <c r="A29" s="59" t="s">
        <v>284</v>
      </c>
      <c r="B29" s="105" t="s">
        <v>260</v>
      </c>
      <c r="C29" s="60">
        <v>0</v>
      </c>
      <c r="D29" s="60">
        <v>0</v>
      </c>
      <c r="E29" s="60">
        <v>41</v>
      </c>
      <c r="F29" s="60">
        <v>43</v>
      </c>
      <c r="G29" s="60">
        <v>37</v>
      </c>
      <c r="H29" s="60">
        <v>55</v>
      </c>
      <c r="I29" s="60">
        <v>60</v>
      </c>
      <c r="J29" s="60">
        <v>54</v>
      </c>
      <c r="K29" s="60">
        <v>52</v>
      </c>
      <c r="L29" s="60">
        <v>61</v>
      </c>
      <c r="M29" s="60">
        <v>62</v>
      </c>
      <c r="N29" s="60">
        <v>0</v>
      </c>
      <c r="O29" s="60">
        <v>0</v>
      </c>
      <c r="P29" s="60">
        <v>0</v>
      </c>
      <c r="Q29" s="60">
        <v>0</v>
      </c>
      <c r="R29" s="61">
        <v>465</v>
      </c>
    </row>
    <row r="30" spans="1:20" ht="20.05" customHeight="1" x14ac:dyDescent="0.25">
      <c r="A30" s="92" t="s">
        <v>225</v>
      </c>
      <c r="B30" s="92" t="s">
        <v>285</v>
      </c>
      <c r="C30" s="62">
        <v>40</v>
      </c>
      <c r="D30" s="62">
        <v>0</v>
      </c>
      <c r="E30" s="62">
        <v>650</v>
      </c>
      <c r="F30" s="62">
        <v>687</v>
      </c>
      <c r="G30" s="62">
        <v>749</v>
      </c>
      <c r="H30" s="62">
        <v>737</v>
      </c>
      <c r="I30" s="62">
        <v>812</v>
      </c>
      <c r="J30" s="62">
        <v>798</v>
      </c>
      <c r="K30" s="62">
        <v>774</v>
      </c>
      <c r="L30" s="62">
        <v>791</v>
      </c>
      <c r="M30" s="62">
        <v>798</v>
      </c>
      <c r="N30" s="62">
        <v>782</v>
      </c>
      <c r="O30" s="62">
        <v>755</v>
      </c>
      <c r="P30" s="62">
        <v>813</v>
      </c>
      <c r="Q30" s="62">
        <v>894</v>
      </c>
      <c r="R30" s="53">
        <v>10080</v>
      </c>
      <c r="S30" s="31"/>
      <c r="T30" s="31"/>
    </row>
    <row r="31" spans="1:20" ht="20.05" customHeight="1" x14ac:dyDescent="0.25">
      <c r="A31" s="114" t="s">
        <v>255</v>
      </c>
      <c r="B31" s="107"/>
      <c r="C31" s="102"/>
      <c r="D31" s="102"/>
      <c r="E31" s="102"/>
      <c r="F31" s="102"/>
      <c r="G31" s="102"/>
      <c r="H31" s="102"/>
      <c r="I31" s="102"/>
      <c r="J31" s="102"/>
      <c r="K31" s="102"/>
      <c r="L31" s="102"/>
      <c r="M31" s="102"/>
      <c r="N31" s="102"/>
      <c r="O31" s="102"/>
      <c r="P31" s="102"/>
      <c r="Q31" s="102"/>
      <c r="R31" s="102"/>
      <c r="S31" s="31"/>
      <c r="T31" s="31"/>
    </row>
  </sheetData>
  <mergeCells count="3">
    <mergeCell ref="A1:R1"/>
    <mergeCell ref="A2:R2"/>
    <mergeCell ref="A4:R4"/>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Narrow,Regular"&amp;12- 8 -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E2FBFE"/>
    <pageSetUpPr autoPageBreaks="0"/>
  </sheetPr>
  <dimension ref="A1:T31"/>
  <sheetViews>
    <sheetView showGridLines="0" showZeros="0"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8"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286</v>
      </c>
      <c r="B4" s="373"/>
      <c r="C4" s="373"/>
      <c r="D4" s="373"/>
      <c r="E4" s="373"/>
      <c r="F4" s="373"/>
      <c r="G4" s="373"/>
      <c r="H4" s="373"/>
      <c r="I4" s="373"/>
      <c r="J4" s="373"/>
      <c r="K4" s="373"/>
      <c r="L4" s="373"/>
      <c r="M4" s="373"/>
      <c r="N4" s="373"/>
      <c r="O4" s="373"/>
      <c r="P4" s="373"/>
      <c r="Q4" s="373"/>
      <c r="R4" s="374"/>
    </row>
    <row r="5" spans="1:20" ht="27"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287</v>
      </c>
      <c r="B6" s="105" t="s">
        <v>288</v>
      </c>
      <c r="C6" s="48">
        <v>0</v>
      </c>
      <c r="D6" s="48">
        <v>0</v>
      </c>
      <c r="E6" s="48">
        <v>0</v>
      </c>
      <c r="F6" s="48">
        <v>0</v>
      </c>
      <c r="G6" s="48">
        <v>0</v>
      </c>
      <c r="H6" s="48">
        <v>0</v>
      </c>
      <c r="I6" s="48">
        <v>0</v>
      </c>
      <c r="J6" s="48">
        <v>0</v>
      </c>
      <c r="K6" s="48">
        <v>0</v>
      </c>
      <c r="L6" s="48">
        <v>0</v>
      </c>
      <c r="M6" s="48">
        <v>0</v>
      </c>
      <c r="N6" s="48">
        <v>77</v>
      </c>
      <c r="O6" s="48">
        <v>80</v>
      </c>
      <c r="P6" s="48">
        <v>94</v>
      </c>
      <c r="Q6" s="48">
        <v>92</v>
      </c>
      <c r="R6" s="56">
        <v>343</v>
      </c>
    </row>
    <row r="7" spans="1:20" ht="20.05" customHeight="1" x14ac:dyDescent="0.25">
      <c r="A7" s="43" t="s">
        <v>289</v>
      </c>
      <c r="B7" s="105" t="s">
        <v>288</v>
      </c>
      <c r="C7" s="48">
        <v>0</v>
      </c>
      <c r="D7" s="48">
        <v>0</v>
      </c>
      <c r="E7" s="48">
        <v>0</v>
      </c>
      <c r="F7" s="48">
        <v>0</v>
      </c>
      <c r="G7" s="48">
        <v>0</v>
      </c>
      <c r="H7" s="48">
        <v>0</v>
      </c>
      <c r="I7" s="48">
        <v>0</v>
      </c>
      <c r="J7" s="48">
        <v>0</v>
      </c>
      <c r="K7" s="48">
        <v>0</v>
      </c>
      <c r="L7" s="48">
        <v>68</v>
      </c>
      <c r="M7" s="48">
        <v>87</v>
      </c>
      <c r="N7" s="48">
        <v>146</v>
      </c>
      <c r="O7" s="48">
        <v>129</v>
      </c>
      <c r="P7" s="48">
        <v>114</v>
      </c>
      <c r="Q7" s="48">
        <v>137</v>
      </c>
      <c r="R7" s="56">
        <v>681</v>
      </c>
    </row>
    <row r="8" spans="1:20" ht="20.05" customHeight="1" x14ac:dyDescent="0.25">
      <c r="A8" s="43" t="s">
        <v>290</v>
      </c>
      <c r="B8" s="105" t="s">
        <v>288</v>
      </c>
      <c r="C8" s="48">
        <v>0</v>
      </c>
      <c r="D8" s="48">
        <v>0</v>
      </c>
      <c r="E8" s="48">
        <v>40</v>
      </c>
      <c r="F8" s="48">
        <v>51</v>
      </c>
      <c r="G8" s="48">
        <v>51</v>
      </c>
      <c r="H8" s="48">
        <v>57</v>
      </c>
      <c r="I8" s="48">
        <v>53</v>
      </c>
      <c r="J8" s="48">
        <v>58</v>
      </c>
      <c r="K8" s="48">
        <v>53</v>
      </c>
      <c r="L8" s="48">
        <v>56</v>
      </c>
      <c r="M8" s="48">
        <v>53</v>
      </c>
      <c r="N8" s="48">
        <v>0</v>
      </c>
      <c r="O8" s="48">
        <v>0</v>
      </c>
      <c r="P8" s="48">
        <v>0</v>
      </c>
      <c r="Q8" s="48">
        <v>0</v>
      </c>
      <c r="R8" s="56">
        <v>472</v>
      </c>
    </row>
    <row r="9" spans="1:20" ht="20.05" customHeight="1" x14ac:dyDescent="0.25">
      <c r="A9" s="43" t="s">
        <v>291</v>
      </c>
      <c r="B9" s="105" t="s">
        <v>292</v>
      </c>
      <c r="C9" s="48">
        <v>0</v>
      </c>
      <c r="D9" s="48">
        <v>0</v>
      </c>
      <c r="E9" s="48">
        <v>13</v>
      </c>
      <c r="F9" s="48">
        <v>11</v>
      </c>
      <c r="G9" s="48">
        <v>20</v>
      </c>
      <c r="H9" s="48">
        <v>9</v>
      </c>
      <c r="I9" s="48">
        <v>14</v>
      </c>
      <c r="J9" s="48">
        <v>10</v>
      </c>
      <c r="K9" s="48">
        <v>6</v>
      </c>
      <c r="L9" s="48">
        <v>6</v>
      </c>
      <c r="M9" s="48">
        <v>8</v>
      </c>
      <c r="N9" s="48">
        <v>5</v>
      </c>
      <c r="O9" s="48">
        <v>4</v>
      </c>
      <c r="P9" s="48">
        <v>6</v>
      </c>
      <c r="Q9" s="48">
        <v>7</v>
      </c>
      <c r="R9" s="56">
        <v>119</v>
      </c>
    </row>
    <row r="10" spans="1:20" ht="20.05" customHeight="1" x14ac:dyDescent="0.25">
      <c r="A10" s="43" t="s">
        <v>293</v>
      </c>
      <c r="B10" s="105" t="s">
        <v>294</v>
      </c>
      <c r="C10" s="48">
        <v>0</v>
      </c>
      <c r="D10" s="48">
        <v>10</v>
      </c>
      <c r="E10" s="48">
        <v>4</v>
      </c>
      <c r="F10" s="48">
        <v>4</v>
      </c>
      <c r="G10" s="48">
        <v>5</v>
      </c>
      <c r="H10" s="48">
        <v>6</v>
      </c>
      <c r="I10" s="48">
        <v>2</v>
      </c>
      <c r="J10" s="48">
        <v>6</v>
      </c>
      <c r="K10" s="48">
        <v>3</v>
      </c>
      <c r="L10" s="48">
        <v>5</v>
      </c>
      <c r="M10" s="48">
        <v>6</v>
      </c>
      <c r="N10" s="48">
        <v>1</v>
      </c>
      <c r="O10" s="48">
        <v>1</v>
      </c>
      <c r="P10" s="48">
        <v>1</v>
      </c>
      <c r="Q10" s="48">
        <v>2</v>
      </c>
      <c r="R10" s="56">
        <v>56</v>
      </c>
    </row>
    <row r="11" spans="1:20" ht="20.05" customHeight="1" x14ac:dyDescent="0.25">
      <c r="A11" s="43" t="s">
        <v>295</v>
      </c>
      <c r="B11" s="105" t="s">
        <v>296</v>
      </c>
      <c r="C11" s="48">
        <v>0</v>
      </c>
      <c r="D11" s="48">
        <v>0</v>
      </c>
      <c r="E11" s="48">
        <v>17</v>
      </c>
      <c r="F11" s="48">
        <v>19</v>
      </c>
      <c r="G11" s="48">
        <v>13</v>
      </c>
      <c r="H11" s="48">
        <v>23</v>
      </c>
      <c r="I11" s="48">
        <v>7</v>
      </c>
      <c r="J11" s="48">
        <v>9</v>
      </c>
      <c r="K11" s="48">
        <v>3</v>
      </c>
      <c r="L11" s="48">
        <v>4</v>
      </c>
      <c r="M11" s="48">
        <v>5</v>
      </c>
      <c r="N11" s="48">
        <v>1</v>
      </c>
      <c r="O11" s="48">
        <v>3</v>
      </c>
      <c r="P11" s="48">
        <v>1</v>
      </c>
      <c r="Q11" s="48">
        <v>4</v>
      </c>
      <c r="R11" s="56">
        <v>109</v>
      </c>
    </row>
    <row r="12" spans="1:20" ht="20.05" customHeight="1" x14ac:dyDescent="0.25">
      <c r="A12" s="43" t="s">
        <v>297</v>
      </c>
      <c r="B12" s="105" t="s">
        <v>298</v>
      </c>
      <c r="C12" s="48">
        <v>0</v>
      </c>
      <c r="D12" s="48">
        <v>0</v>
      </c>
      <c r="E12" s="48">
        <v>26</v>
      </c>
      <c r="F12" s="48">
        <v>22</v>
      </c>
      <c r="G12" s="48">
        <v>26</v>
      </c>
      <c r="H12" s="48">
        <v>20</v>
      </c>
      <c r="I12" s="48">
        <v>30</v>
      </c>
      <c r="J12" s="48">
        <v>24</v>
      </c>
      <c r="K12" s="48">
        <v>29</v>
      </c>
      <c r="L12" s="48">
        <v>28</v>
      </c>
      <c r="M12" s="48">
        <v>26</v>
      </c>
      <c r="N12" s="48">
        <v>27</v>
      </c>
      <c r="O12" s="48">
        <v>19</v>
      </c>
      <c r="P12" s="48">
        <v>16</v>
      </c>
      <c r="Q12" s="48">
        <v>23</v>
      </c>
      <c r="R12" s="56">
        <v>316</v>
      </c>
    </row>
    <row r="13" spans="1:20" ht="20.05" customHeight="1" x14ac:dyDescent="0.25">
      <c r="A13" s="43" t="s">
        <v>299</v>
      </c>
      <c r="B13" s="105" t="s">
        <v>300</v>
      </c>
      <c r="C13" s="48">
        <v>0</v>
      </c>
      <c r="D13" s="48">
        <v>6</v>
      </c>
      <c r="E13" s="48">
        <v>8</v>
      </c>
      <c r="F13" s="48">
        <v>5</v>
      </c>
      <c r="G13" s="48">
        <v>9</v>
      </c>
      <c r="H13" s="48">
        <v>5</v>
      </c>
      <c r="I13" s="48">
        <v>4</v>
      </c>
      <c r="J13" s="48">
        <v>3</v>
      </c>
      <c r="K13" s="48">
        <v>6</v>
      </c>
      <c r="L13" s="48">
        <v>2</v>
      </c>
      <c r="M13" s="48">
        <v>2</v>
      </c>
      <c r="N13" s="48">
        <v>1</v>
      </c>
      <c r="O13" s="48">
        <v>0</v>
      </c>
      <c r="P13" s="48">
        <v>0</v>
      </c>
      <c r="Q13" s="48">
        <v>2</v>
      </c>
      <c r="R13" s="56">
        <v>53</v>
      </c>
    </row>
    <row r="14" spans="1:20" ht="20.05" customHeight="1" x14ac:dyDescent="0.25">
      <c r="A14" s="43" t="s">
        <v>144</v>
      </c>
      <c r="B14" s="105" t="s">
        <v>288</v>
      </c>
      <c r="C14" s="48">
        <v>0</v>
      </c>
      <c r="D14" s="48">
        <v>0</v>
      </c>
      <c r="E14" s="48">
        <v>22</v>
      </c>
      <c r="F14" s="48">
        <v>19</v>
      </c>
      <c r="G14" s="48">
        <v>13</v>
      </c>
      <c r="H14" s="48">
        <v>16</v>
      </c>
      <c r="I14" s="48">
        <v>14</v>
      </c>
      <c r="J14" s="48">
        <v>22</v>
      </c>
      <c r="K14" s="48">
        <v>20</v>
      </c>
      <c r="L14" s="48">
        <v>24</v>
      </c>
      <c r="M14" s="48">
        <v>21</v>
      </c>
      <c r="N14" s="48">
        <v>0</v>
      </c>
      <c r="O14" s="48">
        <v>0</v>
      </c>
      <c r="P14" s="48">
        <v>0</v>
      </c>
      <c r="Q14" s="48">
        <v>0</v>
      </c>
      <c r="R14" s="56">
        <v>171</v>
      </c>
    </row>
    <row r="15" spans="1:20" ht="20.05" customHeight="1" x14ac:dyDescent="0.25">
      <c r="A15" s="43" t="s">
        <v>301</v>
      </c>
      <c r="B15" s="105" t="s">
        <v>302</v>
      </c>
      <c r="C15" s="48">
        <v>0</v>
      </c>
      <c r="D15" s="48">
        <v>7</v>
      </c>
      <c r="E15" s="48">
        <v>2</v>
      </c>
      <c r="F15" s="48">
        <v>3</v>
      </c>
      <c r="G15" s="48">
        <v>5</v>
      </c>
      <c r="H15" s="48">
        <v>6</v>
      </c>
      <c r="I15" s="48">
        <v>4</v>
      </c>
      <c r="J15" s="48">
        <v>4</v>
      </c>
      <c r="K15" s="48">
        <v>3</v>
      </c>
      <c r="L15" s="48">
        <v>5</v>
      </c>
      <c r="M15" s="48">
        <v>1</v>
      </c>
      <c r="N15" s="48">
        <v>1</v>
      </c>
      <c r="O15" s="48">
        <v>3</v>
      </c>
      <c r="P15" s="48">
        <v>5</v>
      </c>
      <c r="Q15" s="48">
        <v>0</v>
      </c>
      <c r="R15" s="56">
        <v>49</v>
      </c>
    </row>
    <row r="16" spans="1:20" ht="20.05" customHeight="1" x14ac:dyDescent="0.25">
      <c r="A16" s="43" t="s">
        <v>303</v>
      </c>
      <c r="B16" s="105" t="s">
        <v>275</v>
      </c>
      <c r="C16" s="48">
        <v>0</v>
      </c>
      <c r="D16" s="48">
        <v>0</v>
      </c>
      <c r="E16" s="48">
        <v>17</v>
      </c>
      <c r="F16" s="48">
        <v>24</v>
      </c>
      <c r="G16" s="48">
        <v>14</v>
      </c>
      <c r="H16" s="48">
        <v>19</v>
      </c>
      <c r="I16" s="48">
        <v>15</v>
      </c>
      <c r="J16" s="48">
        <v>16</v>
      </c>
      <c r="K16" s="48">
        <v>12</v>
      </c>
      <c r="L16" s="48">
        <v>21</v>
      </c>
      <c r="M16" s="48">
        <v>12</v>
      </c>
      <c r="N16" s="48">
        <v>6</v>
      </c>
      <c r="O16" s="48">
        <v>6</v>
      </c>
      <c r="P16" s="48">
        <v>2</v>
      </c>
      <c r="Q16" s="48">
        <v>4</v>
      </c>
      <c r="R16" s="56">
        <v>168</v>
      </c>
    </row>
    <row r="17" spans="1:18" ht="20.05" customHeight="1" x14ac:dyDescent="0.25">
      <c r="A17" s="43" t="s">
        <v>304</v>
      </c>
      <c r="B17" s="105" t="s">
        <v>288</v>
      </c>
      <c r="C17" s="48">
        <v>0</v>
      </c>
      <c r="D17" s="48">
        <v>0</v>
      </c>
      <c r="E17" s="48">
        <v>18</v>
      </c>
      <c r="F17" s="48">
        <v>31</v>
      </c>
      <c r="G17" s="48">
        <v>37</v>
      </c>
      <c r="H17" s="48">
        <v>28</v>
      </c>
      <c r="I17" s="48">
        <v>34</v>
      </c>
      <c r="J17" s="48">
        <v>32</v>
      </c>
      <c r="K17" s="48">
        <v>25</v>
      </c>
      <c r="L17" s="48">
        <v>42</v>
      </c>
      <c r="M17" s="48">
        <v>25</v>
      </c>
      <c r="N17" s="48">
        <v>0</v>
      </c>
      <c r="O17" s="48">
        <v>0</v>
      </c>
      <c r="P17" s="48">
        <v>0</v>
      </c>
      <c r="Q17" s="48">
        <v>0</v>
      </c>
      <c r="R17" s="56">
        <v>272</v>
      </c>
    </row>
    <row r="18" spans="1:18" ht="20.05" customHeight="1" x14ac:dyDescent="0.25">
      <c r="A18" s="43" t="s">
        <v>305</v>
      </c>
      <c r="B18" s="105" t="s">
        <v>306</v>
      </c>
      <c r="C18" s="48">
        <v>0</v>
      </c>
      <c r="D18" s="48">
        <v>0</v>
      </c>
      <c r="E18" s="48">
        <v>34</v>
      </c>
      <c r="F18" s="48">
        <v>18</v>
      </c>
      <c r="G18" s="48">
        <v>31</v>
      </c>
      <c r="H18" s="48">
        <v>15</v>
      </c>
      <c r="I18" s="48">
        <v>12</v>
      </c>
      <c r="J18" s="48">
        <v>22</v>
      </c>
      <c r="K18" s="48">
        <v>19</v>
      </c>
      <c r="L18" s="48">
        <v>18</v>
      </c>
      <c r="M18" s="48">
        <v>18</v>
      </c>
      <c r="N18" s="48">
        <v>0</v>
      </c>
      <c r="O18" s="48">
        <v>0</v>
      </c>
      <c r="P18" s="48">
        <v>0</v>
      </c>
      <c r="Q18" s="48">
        <v>0</v>
      </c>
      <c r="R18" s="56">
        <v>187</v>
      </c>
    </row>
    <row r="19" spans="1:18" ht="20.05" customHeight="1" x14ac:dyDescent="0.25">
      <c r="A19" s="43" t="s">
        <v>307</v>
      </c>
      <c r="B19" s="105" t="s">
        <v>308</v>
      </c>
      <c r="C19" s="48">
        <v>0</v>
      </c>
      <c r="D19" s="48">
        <v>0</v>
      </c>
      <c r="E19" s="48">
        <v>27</v>
      </c>
      <c r="F19" s="48">
        <v>38</v>
      </c>
      <c r="G19" s="48">
        <v>29</v>
      </c>
      <c r="H19" s="48">
        <v>30</v>
      </c>
      <c r="I19" s="48">
        <v>28</v>
      </c>
      <c r="J19" s="48">
        <v>31</v>
      </c>
      <c r="K19" s="48">
        <v>31</v>
      </c>
      <c r="L19" s="48">
        <v>19</v>
      </c>
      <c r="M19" s="48">
        <v>29</v>
      </c>
      <c r="N19" s="48">
        <v>0</v>
      </c>
      <c r="O19" s="48">
        <v>0</v>
      </c>
      <c r="P19" s="48">
        <v>0</v>
      </c>
      <c r="Q19" s="48">
        <v>0</v>
      </c>
      <c r="R19" s="56">
        <v>262</v>
      </c>
    </row>
    <row r="20" spans="1:18" ht="20.05" customHeight="1" x14ac:dyDescent="0.25">
      <c r="A20" s="43" t="s">
        <v>309</v>
      </c>
      <c r="B20" s="105" t="s">
        <v>310</v>
      </c>
      <c r="C20" s="48">
        <v>0</v>
      </c>
      <c r="D20" s="48">
        <v>0</v>
      </c>
      <c r="E20" s="48">
        <v>29</v>
      </c>
      <c r="F20" s="48">
        <v>21</v>
      </c>
      <c r="G20" s="48">
        <v>29</v>
      </c>
      <c r="H20" s="48">
        <v>32</v>
      </c>
      <c r="I20" s="48">
        <v>22</v>
      </c>
      <c r="J20" s="48">
        <v>36</v>
      </c>
      <c r="K20" s="48">
        <v>24</v>
      </c>
      <c r="L20" s="48">
        <v>20</v>
      </c>
      <c r="M20" s="48">
        <v>29</v>
      </c>
      <c r="N20" s="48">
        <v>12</v>
      </c>
      <c r="O20" s="48">
        <v>27</v>
      </c>
      <c r="P20" s="48">
        <v>22</v>
      </c>
      <c r="Q20" s="48">
        <v>19</v>
      </c>
      <c r="R20" s="56">
        <v>322</v>
      </c>
    </row>
    <row r="21" spans="1:18" ht="20.05" customHeight="1" x14ac:dyDescent="0.25">
      <c r="A21" s="43" t="s">
        <v>311</v>
      </c>
      <c r="B21" s="105" t="s">
        <v>288</v>
      </c>
      <c r="C21" s="48">
        <v>0</v>
      </c>
      <c r="D21" s="48">
        <v>0</v>
      </c>
      <c r="E21" s="48">
        <v>54</v>
      </c>
      <c r="F21" s="48">
        <v>76</v>
      </c>
      <c r="G21" s="48">
        <v>70</v>
      </c>
      <c r="H21" s="48">
        <v>61</v>
      </c>
      <c r="I21" s="48">
        <v>59</v>
      </c>
      <c r="J21" s="48">
        <v>71</v>
      </c>
      <c r="K21" s="48">
        <v>50</v>
      </c>
      <c r="L21" s="48">
        <v>55</v>
      </c>
      <c r="M21" s="48">
        <v>53</v>
      </c>
      <c r="N21" s="48">
        <v>0</v>
      </c>
      <c r="O21" s="48">
        <v>0</v>
      </c>
      <c r="P21" s="48">
        <v>0</v>
      </c>
      <c r="Q21" s="48">
        <v>0</v>
      </c>
      <c r="R21" s="56">
        <v>549</v>
      </c>
    </row>
    <row r="22" spans="1:18" ht="20.05" customHeight="1" x14ac:dyDescent="0.25">
      <c r="A22" s="43" t="s">
        <v>312</v>
      </c>
      <c r="B22" s="105" t="s">
        <v>313</v>
      </c>
      <c r="C22" s="48">
        <v>0</v>
      </c>
      <c r="D22" s="48">
        <v>0</v>
      </c>
      <c r="E22" s="48">
        <v>16</v>
      </c>
      <c r="F22" s="48">
        <v>13</v>
      </c>
      <c r="G22" s="48">
        <v>15</v>
      </c>
      <c r="H22" s="48">
        <v>15</v>
      </c>
      <c r="I22" s="48">
        <v>21</v>
      </c>
      <c r="J22" s="48">
        <v>16</v>
      </c>
      <c r="K22" s="48">
        <v>18</v>
      </c>
      <c r="L22" s="48">
        <v>17</v>
      </c>
      <c r="M22" s="48">
        <v>22</v>
      </c>
      <c r="N22" s="48">
        <v>9</v>
      </c>
      <c r="O22" s="48">
        <v>21</v>
      </c>
      <c r="P22" s="48">
        <v>12</v>
      </c>
      <c r="Q22" s="48">
        <v>19</v>
      </c>
      <c r="R22" s="56">
        <v>214</v>
      </c>
    </row>
    <row r="23" spans="1:18" ht="20.05" customHeight="1" x14ac:dyDescent="0.25">
      <c r="A23" s="43" t="s">
        <v>314</v>
      </c>
      <c r="B23" s="105" t="s">
        <v>315</v>
      </c>
      <c r="C23" s="48">
        <v>0</v>
      </c>
      <c r="D23" s="48">
        <v>0</v>
      </c>
      <c r="E23" s="48">
        <v>8</v>
      </c>
      <c r="F23" s="48">
        <v>13</v>
      </c>
      <c r="G23" s="48">
        <v>8</v>
      </c>
      <c r="H23" s="48">
        <v>11</v>
      </c>
      <c r="I23" s="48">
        <v>11</v>
      </c>
      <c r="J23" s="48">
        <v>11</v>
      </c>
      <c r="K23" s="48">
        <v>8</v>
      </c>
      <c r="L23" s="48">
        <v>9</v>
      </c>
      <c r="M23" s="48">
        <v>4</v>
      </c>
      <c r="N23" s="48">
        <v>10</v>
      </c>
      <c r="O23" s="48">
        <v>7</v>
      </c>
      <c r="P23" s="48">
        <v>4</v>
      </c>
      <c r="Q23" s="48">
        <v>7</v>
      </c>
      <c r="R23" s="56">
        <v>111</v>
      </c>
    </row>
    <row r="24" spans="1:18" ht="20.05" customHeight="1" x14ac:dyDescent="0.25">
      <c r="A24" s="43" t="s">
        <v>316</v>
      </c>
      <c r="B24" s="105" t="s">
        <v>288</v>
      </c>
      <c r="C24" s="48">
        <v>0</v>
      </c>
      <c r="D24" s="48">
        <v>0</v>
      </c>
      <c r="E24" s="48">
        <v>16</v>
      </c>
      <c r="F24" s="48">
        <v>34</v>
      </c>
      <c r="G24" s="48">
        <v>18</v>
      </c>
      <c r="H24" s="48">
        <v>36</v>
      </c>
      <c r="I24" s="48">
        <v>24</v>
      </c>
      <c r="J24" s="48">
        <v>25</v>
      </c>
      <c r="K24" s="48">
        <v>26</v>
      </c>
      <c r="L24" s="48">
        <v>13</v>
      </c>
      <c r="M24" s="48">
        <v>15</v>
      </c>
      <c r="N24" s="48">
        <v>0</v>
      </c>
      <c r="O24" s="48">
        <v>0</v>
      </c>
      <c r="P24" s="48">
        <v>0</v>
      </c>
      <c r="Q24" s="48">
        <v>0</v>
      </c>
      <c r="R24" s="56">
        <v>207</v>
      </c>
    </row>
    <row r="25" spans="1:18" ht="20.05" customHeight="1" x14ac:dyDescent="0.25">
      <c r="A25" s="43" t="s">
        <v>317</v>
      </c>
      <c r="B25" s="105" t="s">
        <v>318</v>
      </c>
      <c r="C25" s="48">
        <v>0</v>
      </c>
      <c r="D25" s="48">
        <v>0</v>
      </c>
      <c r="E25" s="48">
        <v>15</v>
      </c>
      <c r="F25" s="48">
        <v>12</v>
      </c>
      <c r="G25" s="48">
        <v>10</v>
      </c>
      <c r="H25" s="48">
        <v>12</v>
      </c>
      <c r="I25" s="48">
        <v>11</v>
      </c>
      <c r="J25" s="48">
        <v>19</v>
      </c>
      <c r="K25" s="48">
        <v>12</v>
      </c>
      <c r="L25" s="48">
        <v>12</v>
      </c>
      <c r="M25" s="48">
        <v>15</v>
      </c>
      <c r="N25" s="48">
        <v>0</v>
      </c>
      <c r="O25" s="48">
        <v>0</v>
      </c>
      <c r="P25" s="48">
        <v>0</v>
      </c>
      <c r="Q25" s="48">
        <v>0</v>
      </c>
      <c r="R25" s="56">
        <v>118</v>
      </c>
    </row>
    <row r="26" spans="1:18" ht="20.05" customHeight="1" x14ac:dyDescent="0.25">
      <c r="A26" s="43" t="s">
        <v>319</v>
      </c>
      <c r="B26" s="105" t="s">
        <v>320</v>
      </c>
      <c r="C26" s="48">
        <v>0</v>
      </c>
      <c r="D26" s="48">
        <v>0</v>
      </c>
      <c r="E26" s="48">
        <v>40</v>
      </c>
      <c r="F26" s="48">
        <v>30</v>
      </c>
      <c r="G26" s="48">
        <v>29</v>
      </c>
      <c r="H26" s="48">
        <v>32</v>
      </c>
      <c r="I26" s="48">
        <v>41</v>
      </c>
      <c r="J26" s="48">
        <v>37</v>
      </c>
      <c r="K26" s="48">
        <v>45</v>
      </c>
      <c r="L26" s="48">
        <v>35</v>
      </c>
      <c r="M26" s="48">
        <v>32</v>
      </c>
      <c r="N26" s="48">
        <v>32</v>
      </c>
      <c r="O26" s="48">
        <v>27</v>
      </c>
      <c r="P26" s="48">
        <v>29</v>
      </c>
      <c r="Q26" s="48">
        <v>27</v>
      </c>
      <c r="R26" s="56">
        <v>436</v>
      </c>
    </row>
    <row r="27" spans="1:18" ht="20.05" customHeight="1" x14ac:dyDescent="0.25">
      <c r="A27" s="43" t="s">
        <v>321</v>
      </c>
      <c r="B27" s="105" t="s">
        <v>322</v>
      </c>
      <c r="C27" s="48">
        <v>0</v>
      </c>
      <c r="D27" s="48">
        <v>5</v>
      </c>
      <c r="E27" s="48">
        <v>11</v>
      </c>
      <c r="F27" s="48">
        <v>8</v>
      </c>
      <c r="G27" s="48">
        <v>8</v>
      </c>
      <c r="H27" s="48">
        <v>4</v>
      </c>
      <c r="I27" s="48">
        <v>6</v>
      </c>
      <c r="J27" s="48">
        <v>0</v>
      </c>
      <c r="K27" s="48">
        <v>5</v>
      </c>
      <c r="L27" s="48">
        <v>5</v>
      </c>
      <c r="M27" s="48">
        <v>3</v>
      </c>
      <c r="N27" s="48">
        <v>6</v>
      </c>
      <c r="O27" s="48">
        <v>4</v>
      </c>
      <c r="P27" s="48">
        <v>5</v>
      </c>
      <c r="Q27" s="48">
        <v>4</v>
      </c>
      <c r="R27" s="56">
        <v>74</v>
      </c>
    </row>
    <row r="28" spans="1:18" ht="20.05" customHeight="1" x14ac:dyDescent="0.25">
      <c r="A28" s="43" t="s">
        <v>323</v>
      </c>
      <c r="B28" s="105" t="s">
        <v>288</v>
      </c>
      <c r="C28" s="48">
        <v>0</v>
      </c>
      <c r="D28" s="48">
        <v>0</v>
      </c>
      <c r="E28" s="48">
        <v>57</v>
      </c>
      <c r="F28" s="48">
        <v>50</v>
      </c>
      <c r="G28" s="48">
        <v>60</v>
      </c>
      <c r="H28" s="48">
        <v>63</v>
      </c>
      <c r="I28" s="48">
        <v>58</v>
      </c>
      <c r="J28" s="48">
        <v>60</v>
      </c>
      <c r="K28" s="48">
        <v>59</v>
      </c>
      <c r="L28" s="48">
        <v>0</v>
      </c>
      <c r="M28" s="48">
        <v>0</v>
      </c>
      <c r="N28" s="48">
        <v>0</v>
      </c>
      <c r="O28" s="48">
        <v>0</v>
      </c>
      <c r="P28" s="48">
        <v>0</v>
      </c>
      <c r="Q28" s="48">
        <v>0</v>
      </c>
      <c r="R28" s="56">
        <v>407</v>
      </c>
    </row>
    <row r="29" spans="1:18" ht="20.05" customHeight="1" x14ac:dyDescent="0.25">
      <c r="A29" s="43" t="s">
        <v>324</v>
      </c>
      <c r="B29" s="105" t="s">
        <v>288</v>
      </c>
      <c r="C29" s="48">
        <v>0</v>
      </c>
      <c r="D29" s="48">
        <v>0</v>
      </c>
      <c r="E29" s="48">
        <v>31</v>
      </c>
      <c r="F29" s="48">
        <v>22</v>
      </c>
      <c r="G29" s="48">
        <v>34</v>
      </c>
      <c r="H29" s="48">
        <v>31</v>
      </c>
      <c r="I29" s="48">
        <v>27</v>
      </c>
      <c r="J29" s="48">
        <v>19</v>
      </c>
      <c r="K29" s="48">
        <v>19</v>
      </c>
      <c r="L29" s="48">
        <v>0</v>
      </c>
      <c r="M29" s="48">
        <v>0</v>
      </c>
      <c r="N29" s="48">
        <v>0</v>
      </c>
      <c r="O29" s="48">
        <v>0</v>
      </c>
      <c r="P29" s="48">
        <v>0</v>
      </c>
      <c r="Q29" s="48">
        <v>0</v>
      </c>
      <c r="R29" s="56">
        <v>183</v>
      </c>
    </row>
    <row r="30" spans="1:18" ht="20.05" customHeight="1" x14ac:dyDescent="0.25">
      <c r="A30" s="59" t="s">
        <v>325</v>
      </c>
      <c r="B30" s="105" t="s">
        <v>326</v>
      </c>
      <c r="C30" s="57">
        <v>0</v>
      </c>
      <c r="D30" s="48">
        <v>18</v>
      </c>
      <c r="E30" s="48">
        <v>28</v>
      </c>
      <c r="F30" s="48">
        <v>30</v>
      </c>
      <c r="G30" s="48">
        <v>23</v>
      </c>
      <c r="H30" s="48">
        <v>31</v>
      </c>
      <c r="I30" s="48">
        <v>32</v>
      </c>
      <c r="J30" s="48">
        <v>29</v>
      </c>
      <c r="K30" s="48">
        <v>42</v>
      </c>
      <c r="L30" s="48">
        <v>28</v>
      </c>
      <c r="M30" s="48">
        <v>22</v>
      </c>
      <c r="N30" s="48">
        <v>73</v>
      </c>
      <c r="O30" s="48">
        <v>79</v>
      </c>
      <c r="P30" s="48">
        <v>58</v>
      </c>
      <c r="Q30" s="48">
        <v>75</v>
      </c>
      <c r="R30" s="56">
        <v>568</v>
      </c>
    </row>
    <row r="31" spans="1:18" ht="20.05" customHeight="1" x14ac:dyDescent="0.25">
      <c r="A31" s="92" t="s">
        <v>225</v>
      </c>
      <c r="B31" s="92" t="s">
        <v>327</v>
      </c>
      <c r="C31" s="53">
        <v>0</v>
      </c>
      <c r="D31" s="53">
        <v>46</v>
      </c>
      <c r="E31" s="53">
        <v>533</v>
      </c>
      <c r="F31" s="53">
        <v>554</v>
      </c>
      <c r="G31" s="53">
        <v>557</v>
      </c>
      <c r="H31" s="53">
        <v>562</v>
      </c>
      <c r="I31" s="53">
        <v>529</v>
      </c>
      <c r="J31" s="53">
        <v>560</v>
      </c>
      <c r="K31" s="53">
        <v>518</v>
      </c>
      <c r="L31" s="53">
        <v>492</v>
      </c>
      <c r="M31" s="53">
        <v>488</v>
      </c>
      <c r="N31" s="53">
        <v>407</v>
      </c>
      <c r="O31" s="53">
        <v>410</v>
      </c>
      <c r="P31" s="53">
        <v>369</v>
      </c>
      <c r="Q31" s="53">
        <v>422</v>
      </c>
      <c r="R31" s="53">
        <v>6447</v>
      </c>
    </row>
  </sheetData>
  <mergeCells count="3">
    <mergeCell ref="A1:R1"/>
    <mergeCell ref="A2:R2"/>
    <mergeCell ref="A4:R4"/>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Narrow,Regular"&amp;12- 9 -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rgb="FFE2FBFE"/>
    <pageSetUpPr autoPageBreaks="0"/>
  </sheetPr>
  <dimension ref="A1:T37"/>
  <sheetViews>
    <sheetView showGridLines="0" showZeros="0"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8"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328</v>
      </c>
      <c r="B4" s="373"/>
      <c r="C4" s="373"/>
      <c r="D4" s="373"/>
      <c r="E4" s="373"/>
      <c r="F4" s="373"/>
      <c r="G4" s="373"/>
      <c r="H4" s="373"/>
      <c r="I4" s="373"/>
      <c r="J4" s="373"/>
      <c r="K4" s="373"/>
      <c r="L4" s="373"/>
      <c r="M4" s="373"/>
      <c r="N4" s="373"/>
      <c r="O4" s="373"/>
      <c r="P4" s="373"/>
      <c r="Q4" s="373"/>
      <c r="R4" s="374"/>
    </row>
    <row r="5" spans="1:20" ht="28.9"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329</v>
      </c>
      <c r="B6" s="105" t="s">
        <v>330</v>
      </c>
      <c r="C6" s="48">
        <v>0</v>
      </c>
      <c r="D6" s="48">
        <v>0</v>
      </c>
      <c r="E6" s="48">
        <v>0</v>
      </c>
      <c r="F6" s="48">
        <v>0</v>
      </c>
      <c r="G6" s="48">
        <v>0</v>
      </c>
      <c r="H6" s="48">
        <v>0</v>
      </c>
      <c r="I6" s="48">
        <v>0</v>
      </c>
      <c r="J6" s="48">
        <v>0</v>
      </c>
      <c r="K6" s="48">
        <v>0</v>
      </c>
      <c r="L6" s="48">
        <v>31</v>
      </c>
      <c r="M6" s="48">
        <v>30</v>
      </c>
      <c r="N6" s="48">
        <v>28</v>
      </c>
      <c r="O6" s="48">
        <v>30</v>
      </c>
      <c r="P6" s="48">
        <v>23</v>
      </c>
      <c r="Q6" s="48">
        <v>27</v>
      </c>
      <c r="R6" s="56">
        <v>169</v>
      </c>
    </row>
    <row r="7" spans="1:20" ht="20.05" customHeight="1" x14ac:dyDescent="0.25">
      <c r="A7" s="43" t="s">
        <v>331</v>
      </c>
      <c r="B7" s="105" t="s">
        <v>330</v>
      </c>
      <c r="C7" s="48">
        <v>0</v>
      </c>
      <c r="D7" s="48">
        <v>0</v>
      </c>
      <c r="E7" s="48">
        <v>21</v>
      </c>
      <c r="F7" s="48">
        <v>34</v>
      </c>
      <c r="G7" s="48">
        <v>25</v>
      </c>
      <c r="H7" s="48">
        <v>25</v>
      </c>
      <c r="I7" s="48">
        <v>26</v>
      </c>
      <c r="J7" s="48">
        <v>23</v>
      </c>
      <c r="K7" s="48">
        <v>27</v>
      </c>
      <c r="L7" s="48">
        <v>0</v>
      </c>
      <c r="M7" s="48">
        <v>0</v>
      </c>
      <c r="N7" s="48">
        <v>0</v>
      </c>
      <c r="O7" s="48">
        <v>0</v>
      </c>
      <c r="P7" s="48">
        <v>0</v>
      </c>
      <c r="Q7" s="48">
        <v>0</v>
      </c>
      <c r="R7" s="56">
        <v>181</v>
      </c>
    </row>
    <row r="8" spans="1:20" ht="20.05" customHeight="1" x14ac:dyDescent="0.25">
      <c r="A8" s="43" t="s">
        <v>332</v>
      </c>
      <c r="B8" s="105" t="s">
        <v>333</v>
      </c>
      <c r="C8" s="48">
        <v>0</v>
      </c>
      <c r="D8" s="48">
        <v>0</v>
      </c>
      <c r="E8" s="48">
        <v>0</v>
      </c>
      <c r="F8" s="48">
        <v>0</v>
      </c>
      <c r="G8" s="48">
        <v>0</v>
      </c>
      <c r="H8" s="48">
        <v>0</v>
      </c>
      <c r="I8" s="48">
        <v>57</v>
      </c>
      <c r="J8" s="48">
        <v>48</v>
      </c>
      <c r="K8" s="48">
        <v>57</v>
      </c>
      <c r="L8" s="48">
        <v>0</v>
      </c>
      <c r="M8" s="48">
        <v>0</v>
      </c>
      <c r="N8" s="48">
        <v>0</v>
      </c>
      <c r="O8" s="48">
        <v>0</v>
      </c>
      <c r="P8" s="48">
        <v>0</v>
      </c>
      <c r="Q8" s="48">
        <v>0</v>
      </c>
      <c r="R8" s="56">
        <v>162</v>
      </c>
    </row>
    <row r="9" spans="1:20" ht="20.05" customHeight="1" x14ac:dyDescent="0.25">
      <c r="A9" s="43" t="s">
        <v>334</v>
      </c>
      <c r="B9" s="105" t="s">
        <v>333</v>
      </c>
      <c r="C9" s="48">
        <v>0</v>
      </c>
      <c r="D9" s="48">
        <v>0</v>
      </c>
      <c r="E9" s="48">
        <v>0</v>
      </c>
      <c r="F9" s="48">
        <v>0</v>
      </c>
      <c r="G9" s="48">
        <v>0</v>
      </c>
      <c r="H9" s="48">
        <v>0</v>
      </c>
      <c r="I9" s="48">
        <v>0</v>
      </c>
      <c r="J9" s="48">
        <v>0</v>
      </c>
      <c r="K9" s="48">
        <v>0</v>
      </c>
      <c r="L9" s="48">
        <v>85</v>
      </c>
      <c r="M9" s="48">
        <v>59</v>
      </c>
      <c r="N9" s="48">
        <v>73</v>
      </c>
      <c r="O9" s="48">
        <v>61</v>
      </c>
      <c r="P9" s="48">
        <v>66</v>
      </c>
      <c r="Q9" s="48">
        <v>91</v>
      </c>
      <c r="R9" s="56">
        <v>435</v>
      </c>
    </row>
    <row r="10" spans="1:20" ht="20.05" customHeight="1" x14ac:dyDescent="0.25">
      <c r="A10" s="43" t="s">
        <v>335</v>
      </c>
      <c r="B10" s="105" t="s">
        <v>336</v>
      </c>
      <c r="C10" s="48">
        <v>0</v>
      </c>
      <c r="D10" s="48">
        <v>0</v>
      </c>
      <c r="E10" s="48">
        <v>0</v>
      </c>
      <c r="F10" s="48">
        <v>0</v>
      </c>
      <c r="G10" s="48">
        <v>0</v>
      </c>
      <c r="H10" s="48">
        <v>0</v>
      </c>
      <c r="I10" s="48">
        <v>0</v>
      </c>
      <c r="J10" s="48">
        <v>0</v>
      </c>
      <c r="K10" s="48">
        <v>0</v>
      </c>
      <c r="L10" s="48">
        <v>21</v>
      </c>
      <c r="M10" s="48">
        <v>16</v>
      </c>
      <c r="N10" s="48">
        <v>12</v>
      </c>
      <c r="O10" s="48">
        <v>17</v>
      </c>
      <c r="P10" s="48">
        <v>19</v>
      </c>
      <c r="Q10" s="48">
        <v>14</v>
      </c>
      <c r="R10" s="56">
        <v>99</v>
      </c>
    </row>
    <row r="11" spans="1:20" ht="20.05" customHeight="1" x14ac:dyDescent="0.25">
      <c r="A11" s="43" t="s">
        <v>337</v>
      </c>
      <c r="B11" s="105" t="s">
        <v>336</v>
      </c>
      <c r="C11" s="48">
        <v>0</v>
      </c>
      <c r="D11" s="48">
        <v>0</v>
      </c>
      <c r="E11" s="48">
        <v>19</v>
      </c>
      <c r="F11" s="48">
        <v>14</v>
      </c>
      <c r="G11" s="48">
        <v>20</v>
      </c>
      <c r="H11" s="48">
        <v>13</v>
      </c>
      <c r="I11" s="48">
        <v>19</v>
      </c>
      <c r="J11" s="48">
        <v>22</v>
      </c>
      <c r="K11" s="48">
        <v>10</v>
      </c>
      <c r="L11" s="48">
        <v>0</v>
      </c>
      <c r="M11" s="48">
        <v>0</v>
      </c>
      <c r="N11" s="48">
        <v>0</v>
      </c>
      <c r="O11" s="48">
        <v>0</v>
      </c>
      <c r="P11" s="48">
        <v>0</v>
      </c>
      <c r="Q11" s="48">
        <v>0</v>
      </c>
      <c r="R11" s="56">
        <v>117</v>
      </c>
    </row>
    <row r="12" spans="1:20" ht="20.05" customHeight="1" x14ac:dyDescent="0.25">
      <c r="A12" s="43" t="s">
        <v>338</v>
      </c>
      <c r="B12" s="105" t="s">
        <v>333</v>
      </c>
      <c r="C12" s="48">
        <v>0</v>
      </c>
      <c r="D12" s="48">
        <v>0</v>
      </c>
      <c r="E12" s="48">
        <v>26</v>
      </c>
      <c r="F12" s="48">
        <v>38</v>
      </c>
      <c r="G12" s="48">
        <v>37</v>
      </c>
      <c r="H12" s="48">
        <v>43</v>
      </c>
      <c r="I12" s="48">
        <v>0</v>
      </c>
      <c r="J12" s="48">
        <v>0</v>
      </c>
      <c r="K12" s="48">
        <v>0</v>
      </c>
      <c r="L12" s="48">
        <v>0</v>
      </c>
      <c r="M12" s="48">
        <v>0</v>
      </c>
      <c r="N12" s="48">
        <v>0</v>
      </c>
      <c r="O12" s="48">
        <v>0</v>
      </c>
      <c r="P12" s="48">
        <v>0</v>
      </c>
      <c r="Q12" s="48">
        <v>0</v>
      </c>
      <c r="R12" s="56">
        <v>144</v>
      </c>
    </row>
    <row r="13" spans="1:20" ht="20.05" customHeight="1" x14ac:dyDescent="0.25">
      <c r="A13" s="67" t="s">
        <v>339</v>
      </c>
      <c r="B13" s="105" t="s">
        <v>340</v>
      </c>
      <c r="C13" s="57">
        <v>0</v>
      </c>
      <c r="D13" s="57">
        <v>0</v>
      </c>
      <c r="E13" s="57">
        <v>17</v>
      </c>
      <c r="F13" s="57">
        <v>20</v>
      </c>
      <c r="G13" s="57">
        <v>12</v>
      </c>
      <c r="H13" s="57">
        <v>18</v>
      </c>
      <c r="I13" s="57">
        <v>17</v>
      </c>
      <c r="J13" s="57">
        <v>16</v>
      </c>
      <c r="K13" s="57">
        <v>23</v>
      </c>
      <c r="L13" s="57">
        <v>0</v>
      </c>
      <c r="M13" s="57">
        <v>0</v>
      </c>
      <c r="N13" s="57">
        <v>0</v>
      </c>
      <c r="O13" s="57">
        <v>0</v>
      </c>
      <c r="P13" s="57">
        <v>0</v>
      </c>
      <c r="Q13" s="57">
        <v>0</v>
      </c>
      <c r="R13" s="58">
        <v>123</v>
      </c>
    </row>
    <row r="14" spans="1:20" ht="20.05" customHeight="1" x14ac:dyDescent="0.25">
      <c r="A14" s="92" t="s">
        <v>225</v>
      </c>
      <c r="B14" s="92" t="s">
        <v>341</v>
      </c>
      <c r="C14" s="53">
        <v>0</v>
      </c>
      <c r="D14" s="53">
        <v>0</v>
      </c>
      <c r="E14" s="53">
        <v>83</v>
      </c>
      <c r="F14" s="53">
        <v>106</v>
      </c>
      <c r="G14" s="53">
        <v>94</v>
      </c>
      <c r="H14" s="53">
        <v>99</v>
      </c>
      <c r="I14" s="53">
        <v>119</v>
      </c>
      <c r="J14" s="53">
        <v>109</v>
      </c>
      <c r="K14" s="53">
        <v>117</v>
      </c>
      <c r="L14" s="53">
        <v>137</v>
      </c>
      <c r="M14" s="53">
        <v>105</v>
      </c>
      <c r="N14" s="53">
        <v>113</v>
      </c>
      <c r="O14" s="53">
        <v>108</v>
      </c>
      <c r="P14" s="53">
        <v>108</v>
      </c>
      <c r="Q14" s="53">
        <v>132</v>
      </c>
      <c r="R14" s="53">
        <v>1430</v>
      </c>
    </row>
    <row r="15" spans="1:20" ht="14.95" customHeight="1" x14ac:dyDescent="0.25">
      <c r="A15" s="66"/>
      <c r="B15" s="68"/>
      <c r="C15" s="69"/>
      <c r="D15" s="69"/>
      <c r="E15" s="69"/>
      <c r="F15" s="69"/>
      <c r="G15" s="69"/>
      <c r="H15" s="69"/>
      <c r="I15" s="69"/>
      <c r="J15" s="69"/>
      <c r="K15" s="69"/>
      <c r="L15" s="69"/>
      <c r="M15" s="69"/>
      <c r="N15" s="69"/>
      <c r="O15" s="69"/>
      <c r="P15" s="69"/>
      <c r="Q15" s="69"/>
      <c r="R15" s="70"/>
    </row>
    <row r="16" spans="1:20" ht="20.05" customHeight="1" x14ac:dyDescent="0.2">
      <c r="A16" s="372" t="s">
        <v>342</v>
      </c>
      <c r="B16" s="373"/>
      <c r="C16" s="373"/>
      <c r="D16" s="373"/>
      <c r="E16" s="373"/>
      <c r="F16" s="373"/>
      <c r="G16" s="373"/>
      <c r="H16" s="373"/>
      <c r="I16" s="373"/>
      <c r="J16" s="373"/>
      <c r="K16" s="373"/>
      <c r="L16" s="373"/>
      <c r="M16" s="373"/>
      <c r="N16" s="373"/>
      <c r="O16" s="373"/>
      <c r="P16" s="373"/>
      <c r="Q16" s="373"/>
      <c r="R16" s="374"/>
    </row>
    <row r="17" spans="1:18" ht="27.7" customHeight="1" x14ac:dyDescent="0.25">
      <c r="A17" s="51" t="s">
        <v>190</v>
      </c>
      <c r="B17" s="51" t="s">
        <v>191</v>
      </c>
      <c r="C17" s="270" t="s">
        <v>172</v>
      </c>
      <c r="D17" s="52" t="s">
        <v>173</v>
      </c>
      <c r="E17" s="52" t="s">
        <v>174</v>
      </c>
      <c r="F17" s="126" t="s">
        <v>192</v>
      </c>
      <c r="G17" s="126" t="s">
        <v>193</v>
      </c>
      <c r="H17" s="126" t="s">
        <v>194</v>
      </c>
      <c r="I17" s="126" t="s">
        <v>195</v>
      </c>
      <c r="J17" s="126" t="s">
        <v>20</v>
      </c>
      <c r="K17" s="126" t="s">
        <v>23</v>
      </c>
      <c r="L17" s="126" t="s">
        <v>196</v>
      </c>
      <c r="M17" s="126" t="s">
        <v>197</v>
      </c>
      <c r="N17" s="126" t="s">
        <v>198</v>
      </c>
      <c r="O17" s="126" t="s">
        <v>199</v>
      </c>
      <c r="P17" s="126" t="s">
        <v>200</v>
      </c>
      <c r="Q17" s="126" t="s">
        <v>201</v>
      </c>
      <c r="R17" s="52" t="s">
        <v>175</v>
      </c>
    </row>
    <row r="18" spans="1:18" ht="20.05" customHeight="1" x14ac:dyDescent="0.25">
      <c r="A18" s="43" t="s">
        <v>343</v>
      </c>
      <c r="B18" s="105" t="s">
        <v>344</v>
      </c>
      <c r="C18" s="48">
        <v>0</v>
      </c>
      <c r="D18" s="48">
        <v>0</v>
      </c>
      <c r="E18" s="48">
        <v>31</v>
      </c>
      <c r="F18" s="48">
        <v>36</v>
      </c>
      <c r="G18" s="48">
        <v>27</v>
      </c>
      <c r="H18" s="48">
        <v>26</v>
      </c>
      <c r="I18" s="48">
        <v>41</v>
      </c>
      <c r="J18" s="48">
        <v>41</v>
      </c>
      <c r="K18" s="48">
        <v>39</v>
      </c>
      <c r="L18" s="48">
        <v>38</v>
      </c>
      <c r="M18" s="48">
        <v>38</v>
      </c>
      <c r="N18" s="48">
        <v>0</v>
      </c>
      <c r="O18" s="48">
        <v>0</v>
      </c>
      <c r="P18" s="48">
        <v>0</v>
      </c>
      <c r="Q18" s="48">
        <v>0</v>
      </c>
      <c r="R18" s="56">
        <v>317</v>
      </c>
    </row>
    <row r="19" spans="1:18" ht="20.05" customHeight="1" x14ac:dyDescent="0.25">
      <c r="A19" s="43" t="s">
        <v>345</v>
      </c>
      <c r="B19" s="105" t="s">
        <v>344</v>
      </c>
      <c r="C19" s="48">
        <v>0</v>
      </c>
      <c r="D19" s="48">
        <v>0</v>
      </c>
      <c r="E19" s="48">
        <v>0</v>
      </c>
      <c r="F19" s="48">
        <v>0</v>
      </c>
      <c r="G19" s="48">
        <v>0</v>
      </c>
      <c r="H19" s="48">
        <v>0</v>
      </c>
      <c r="I19" s="48">
        <v>0</v>
      </c>
      <c r="J19" s="48">
        <v>0</v>
      </c>
      <c r="K19" s="48">
        <v>0</v>
      </c>
      <c r="L19" s="48">
        <v>0</v>
      </c>
      <c r="M19" s="48">
        <v>0</v>
      </c>
      <c r="N19" s="48">
        <v>58</v>
      </c>
      <c r="O19" s="48">
        <v>43</v>
      </c>
      <c r="P19" s="48">
        <v>53</v>
      </c>
      <c r="Q19" s="48">
        <v>60</v>
      </c>
      <c r="R19" s="56">
        <v>214</v>
      </c>
    </row>
    <row r="20" spans="1:18" ht="20.05" customHeight="1" x14ac:dyDescent="0.25">
      <c r="A20" s="43" t="s">
        <v>346</v>
      </c>
      <c r="B20" s="105" t="s">
        <v>344</v>
      </c>
      <c r="C20" s="48">
        <v>0</v>
      </c>
      <c r="D20" s="48">
        <v>0</v>
      </c>
      <c r="E20" s="48">
        <v>0</v>
      </c>
      <c r="F20" s="48">
        <v>0</v>
      </c>
      <c r="G20" s="48">
        <v>0</v>
      </c>
      <c r="H20" s="48">
        <v>0</v>
      </c>
      <c r="I20" s="48">
        <v>0</v>
      </c>
      <c r="J20" s="48">
        <v>0</v>
      </c>
      <c r="K20" s="48">
        <v>0</v>
      </c>
      <c r="L20" s="48">
        <v>0</v>
      </c>
      <c r="M20" s="48">
        <v>0</v>
      </c>
      <c r="N20" s="48">
        <v>8</v>
      </c>
      <c r="O20" s="48">
        <v>10</v>
      </c>
      <c r="P20" s="48">
        <v>13</v>
      </c>
      <c r="Q20" s="48">
        <v>37</v>
      </c>
      <c r="R20" s="56">
        <v>68</v>
      </c>
    </row>
    <row r="21" spans="1:18" ht="20.05" customHeight="1" x14ac:dyDescent="0.25">
      <c r="A21" s="67" t="s">
        <v>347</v>
      </c>
      <c r="B21" s="105" t="s">
        <v>344</v>
      </c>
      <c r="C21" s="57">
        <v>0</v>
      </c>
      <c r="D21" s="48">
        <v>0</v>
      </c>
      <c r="E21" s="48">
        <v>19</v>
      </c>
      <c r="F21" s="48">
        <v>24</v>
      </c>
      <c r="G21" s="48">
        <v>28</v>
      </c>
      <c r="H21" s="48">
        <v>29</v>
      </c>
      <c r="I21" s="48">
        <v>29</v>
      </c>
      <c r="J21" s="48">
        <v>36</v>
      </c>
      <c r="K21" s="48">
        <v>30</v>
      </c>
      <c r="L21" s="48">
        <v>32</v>
      </c>
      <c r="M21" s="48">
        <v>28</v>
      </c>
      <c r="N21" s="48">
        <v>0</v>
      </c>
      <c r="O21" s="48">
        <v>0</v>
      </c>
      <c r="P21" s="48">
        <v>0</v>
      </c>
      <c r="Q21" s="48">
        <v>0</v>
      </c>
      <c r="R21" s="56">
        <v>255</v>
      </c>
    </row>
    <row r="22" spans="1:18" ht="20.05" customHeight="1" x14ac:dyDescent="0.25">
      <c r="A22" s="92" t="s">
        <v>225</v>
      </c>
      <c r="B22" s="92" t="s">
        <v>348</v>
      </c>
      <c r="C22" s="53">
        <v>0</v>
      </c>
      <c r="D22" s="53">
        <v>0</v>
      </c>
      <c r="E22" s="53">
        <v>50</v>
      </c>
      <c r="F22" s="53">
        <v>60</v>
      </c>
      <c r="G22" s="53">
        <v>55</v>
      </c>
      <c r="H22" s="53">
        <v>55</v>
      </c>
      <c r="I22" s="53">
        <v>70</v>
      </c>
      <c r="J22" s="53">
        <v>77</v>
      </c>
      <c r="K22" s="53">
        <v>69</v>
      </c>
      <c r="L22" s="53">
        <v>70</v>
      </c>
      <c r="M22" s="53">
        <v>66</v>
      </c>
      <c r="N22" s="53">
        <v>66</v>
      </c>
      <c r="O22" s="53">
        <v>53</v>
      </c>
      <c r="P22" s="53">
        <v>66</v>
      </c>
      <c r="Q22" s="53">
        <v>97</v>
      </c>
      <c r="R22" s="53">
        <v>854</v>
      </c>
    </row>
    <row r="23" spans="1:18" ht="14.95" customHeight="1" x14ac:dyDescent="0.25">
      <c r="A23" s="66"/>
      <c r="B23" s="68"/>
      <c r="C23" s="69"/>
      <c r="D23" s="69"/>
      <c r="E23" s="69"/>
      <c r="F23" s="69"/>
      <c r="G23" s="69"/>
      <c r="H23" s="69"/>
      <c r="I23" s="69"/>
      <c r="J23" s="69"/>
      <c r="K23" s="69"/>
      <c r="L23" s="69"/>
      <c r="M23" s="69"/>
      <c r="N23" s="69"/>
      <c r="O23" s="69"/>
      <c r="P23" s="69"/>
      <c r="Q23" s="69"/>
      <c r="R23" s="70"/>
    </row>
    <row r="24" spans="1:18" ht="20.05" customHeight="1" x14ac:dyDescent="0.2">
      <c r="A24" s="372" t="s">
        <v>349</v>
      </c>
      <c r="B24" s="373"/>
      <c r="C24" s="373"/>
      <c r="D24" s="373"/>
      <c r="E24" s="373"/>
      <c r="F24" s="373"/>
      <c r="G24" s="373"/>
      <c r="H24" s="373"/>
      <c r="I24" s="373"/>
      <c r="J24" s="373"/>
      <c r="K24" s="373"/>
      <c r="L24" s="373"/>
      <c r="M24" s="373"/>
      <c r="N24" s="373"/>
      <c r="O24" s="373"/>
      <c r="P24" s="373"/>
      <c r="Q24" s="373"/>
      <c r="R24" s="374"/>
    </row>
    <row r="25" spans="1:18" ht="25.85" customHeight="1" x14ac:dyDescent="0.25">
      <c r="A25" s="51" t="s">
        <v>190</v>
      </c>
      <c r="B25" s="51" t="s">
        <v>191</v>
      </c>
      <c r="C25" s="270" t="s">
        <v>172</v>
      </c>
      <c r="D25" s="52" t="s">
        <v>173</v>
      </c>
      <c r="E25" s="52" t="s">
        <v>174</v>
      </c>
      <c r="F25" s="126" t="s">
        <v>192</v>
      </c>
      <c r="G25" s="126" t="s">
        <v>193</v>
      </c>
      <c r="H25" s="126" t="s">
        <v>194</v>
      </c>
      <c r="I25" s="126" t="s">
        <v>195</v>
      </c>
      <c r="J25" s="126" t="s">
        <v>20</v>
      </c>
      <c r="K25" s="126" t="s">
        <v>23</v>
      </c>
      <c r="L25" s="126" t="s">
        <v>196</v>
      </c>
      <c r="M25" s="126" t="s">
        <v>197</v>
      </c>
      <c r="N25" s="126" t="s">
        <v>198</v>
      </c>
      <c r="O25" s="126" t="s">
        <v>199</v>
      </c>
      <c r="P25" s="126" t="s">
        <v>200</v>
      </c>
      <c r="Q25" s="126" t="s">
        <v>201</v>
      </c>
      <c r="R25" s="52" t="s">
        <v>175</v>
      </c>
    </row>
    <row r="26" spans="1:18" ht="20.05" customHeight="1" x14ac:dyDescent="0.25">
      <c r="A26" s="43" t="s">
        <v>350</v>
      </c>
      <c r="B26" s="105" t="s">
        <v>351</v>
      </c>
      <c r="C26" s="48">
        <v>0</v>
      </c>
      <c r="D26" s="48">
        <v>0</v>
      </c>
      <c r="E26" s="48">
        <v>3</v>
      </c>
      <c r="F26" s="48">
        <v>2</v>
      </c>
      <c r="G26" s="48">
        <v>7</v>
      </c>
      <c r="H26" s="48">
        <v>2</v>
      </c>
      <c r="I26" s="48">
        <v>1</v>
      </c>
      <c r="J26" s="48">
        <v>6</v>
      </c>
      <c r="K26" s="48">
        <v>2</v>
      </c>
      <c r="L26" s="48">
        <v>2</v>
      </c>
      <c r="M26" s="48">
        <v>2</v>
      </c>
      <c r="N26" s="48">
        <v>3</v>
      </c>
      <c r="O26" s="48">
        <v>3</v>
      </c>
      <c r="P26" s="48">
        <v>0</v>
      </c>
      <c r="Q26" s="48">
        <v>1</v>
      </c>
      <c r="R26" s="56">
        <v>34</v>
      </c>
    </row>
    <row r="27" spans="1:18" ht="20.05" customHeight="1" x14ac:dyDescent="0.25">
      <c r="A27" s="43" t="s">
        <v>352</v>
      </c>
      <c r="B27" s="105" t="s">
        <v>353</v>
      </c>
      <c r="C27" s="48">
        <v>0</v>
      </c>
      <c r="D27" s="48">
        <v>0</v>
      </c>
      <c r="E27" s="48">
        <v>13</v>
      </c>
      <c r="F27" s="48">
        <v>16</v>
      </c>
      <c r="G27" s="48">
        <v>15</v>
      </c>
      <c r="H27" s="48">
        <v>11</v>
      </c>
      <c r="I27" s="48">
        <v>22</v>
      </c>
      <c r="J27" s="48">
        <v>11</v>
      </c>
      <c r="K27" s="48">
        <v>15</v>
      </c>
      <c r="L27" s="48">
        <v>14</v>
      </c>
      <c r="M27" s="48">
        <v>11</v>
      </c>
      <c r="N27" s="48">
        <v>14</v>
      </c>
      <c r="O27" s="48">
        <v>9</v>
      </c>
      <c r="P27" s="48">
        <v>6</v>
      </c>
      <c r="Q27" s="48">
        <v>9</v>
      </c>
      <c r="R27" s="56">
        <v>166</v>
      </c>
    </row>
    <row r="28" spans="1:18" ht="20.05" customHeight="1" x14ac:dyDescent="0.25">
      <c r="A28" s="43" t="s">
        <v>354</v>
      </c>
      <c r="B28" s="105" t="s">
        <v>355</v>
      </c>
      <c r="C28" s="48">
        <v>0</v>
      </c>
      <c r="D28" s="48">
        <v>0</v>
      </c>
      <c r="E28" s="48">
        <v>25</v>
      </c>
      <c r="F28" s="48">
        <v>41</v>
      </c>
      <c r="G28" s="48">
        <v>30</v>
      </c>
      <c r="H28" s="48">
        <v>35</v>
      </c>
      <c r="I28" s="48">
        <v>45</v>
      </c>
      <c r="J28" s="48">
        <v>0</v>
      </c>
      <c r="K28" s="48">
        <v>0</v>
      </c>
      <c r="L28" s="48">
        <v>0</v>
      </c>
      <c r="M28" s="48">
        <v>0</v>
      </c>
      <c r="N28" s="48">
        <v>0</v>
      </c>
      <c r="O28" s="48">
        <v>0</v>
      </c>
      <c r="P28" s="48">
        <v>0</v>
      </c>
      <c r="Q28" s="48">
        <v>0</v>
      </c>
      <c r="R28" s="56">
        <v>176</v>
      </c>
    </row>
    <row r="29" spans="1:18" ht="20.05" customHeight="1" x14ac:dyDescent="0.25">
      <c r="A29" s="43" t="s">
        <v>356</v>
      </c>
      <c r="B29" s="105" t="s">
        <v>357</v>
      </c>
      <c r="C29" s="48">
        <v>0</v>
      </c>
      <c r="D29" s="48">
        <v>0</v>
      </c>
      <c r="E29" s="48">
        <v>0</v>
      </c>
      <c r="F29" s="48">
        <v>3</v>
      </c>
      <c r="G29" s="48">
        <v>5</v>
      </c>
      <c r="H29" s="48">
        <v>4</v>
      </c>
      <c r="I29" s="48">
        <v>3</v>
      </c>
      <c r="J29" s="48">
        <v>4</v>
      </c>
      <c r="K29" s="48">
        <v>5</v>
      </c>
      <c r="L29" s="48">
        <v>0</v>
      </c>
      <c r="M29" s="48">
        <v>3</v>
      </c>
      <c r="N29" s="48">
        <v>0</v>
      </c>
      <c r="O29" s="48">
        <v>0</v>
      </c>
      <c r="P29" s="48">
        <v>0</v>
      </c>
      <c r="Q29" s="48">
        <v>0</v>
      </c>
      <c r="R29" s="56">
        <v>27</v>
      </c>
    </row>
    <row r="30" spans="1:18" ht="20.05" customHeight="1" x14ac:dyDescent="0.25">
      <c r="A30" s="43" t="s">
        <v>358</v>
      </c>
      <c r="B30" s="105" t="s">
        <v>355</v>
      </c>
      <c r="C30" s="48">
        <v>0</v>
      </c>
      <c r="D30" s="48">
        <v>0</v>
      </c>
      <c r="E30" s="48">
        <v>27</v>
      </c>
      <c r="F30" s="48">
        <v>32</v>
      </c>
      <c r="G30" s="48">
        <v>41</v>
      </c>
      <c r="H30" s="48">
        <v>31</v>
      </c>
      <c r="I30" s="48">
        <v>34</v>
      </c>
      <c r="J30" s="48">
        <v>0</v>
      </c>
      <c r="K30" s="48">
        <v>0</v>
      </c>
      <c r="L30" s="48">
        <v>0</v>
      </c>
      <c r="M30" s="48">
        <v>0</v>
      </c>
      <c r="N30" s="48">
        <v>0</v>
      </c>
      <c r="O30" s="48">
        <v>0</v>
      </c>
      <c r="P30" s="48">
        <v>0</v>
      </c>
      <c r="Q30" s="48">
        <v>0</v>
      </c>
      <c r="R30" s="56">
        <v>165</v>
      </c>
    </row>
    <row r="31" spans="1:18" ht="20.05" customHeight="1" x14ac:dyDescent="0.25">
      <c r="A31" s="43" t="s">
        <v>359</v>
      </c>
      <c r="B31" s="105" t="s">
        <v>360</v>
      </c>
      <c r="C31" s="48">
        <v>0</v>
      </c>
      <c r="D31" s="48">
        <v>0</v>
      </c>
      <c r="E31" s="48">
        <v>9</v>
      </c>
      <c r="F31" s="48">
        <v>13</v>
      </c>
      <c r="G31" s="48">
        <v>6</v>
      </c>
      <c r="H31" s="48">
        <v>13</v>
      </c>
      <c r="I31" s="48">
        <v>9</v>
      </c>
      <c r="J31" s="48">
        <v>9</v>
      </c>
      <c r="K31" s="48">
        <v>12</v>
      </c>
      <c r="L31" s="48">
        <v>15</v>
      </c>
      <c r="M31" s="48">
        <v>15</v>
      </c>
      <c r="N31" s="48">
        <v>0</v>
      </c>
      <c r="O31" s="48">
        <v>0</v>
      </c>
      <c r="P31" s="48">
        <v>0</v>
      </c>
      <c r="Q31" s="48">
        <v>0</v>
      </c>
      <c r="R31" s="56">
        <v>101</v>
      </c>
    </row>
    <row r="32" spans="1:18" ht="20.05" customHeight="1" x14ac:dyDescent="0.25">
      <c r="A32" s="43" t="s">
        <v>361</v>
      </c>
      <c r="B32" s="105" t="s">
        <v>351</v>
      </c>
      <c r="C32" s="48">
        <v>0</v>
      </c>
      <c r="D32" s="48">
        <v>0</v>
      </c>
      <c r="E32" s="48">
        <v>4</v>
      </c>
      <c r="F32" s="48">
        <v>4</v>
      </c>
      <c r="G32" s="48">
        <v>4</v>
      </c>
      <c r="H32" s="48">
        <v>6</v>
      </c>
      <c r="I32" s="48">
        <v>3</v>
      </c>
      <c r="J32" s="48">
        <v>4</v>
      </c>
      <c r="K32" s="48">
        <v>1</v>
      </c>
      <c r="L32" s="48">
        <v>5</v>
      </c>
      <c r="M32" s="48">
        <v>3</v>
      </c>
      <c r="N32" s="48">
        <v>4</v>
      </c>
      <c r="O32" s="48">
        <v>5</v>
      </c>
      <c r="P32" s="48">
        <v>4</v>
      </c>
      <c r="Q32" s="48">
        <v>2</v>
      </c>
      <c r="R32" s="56">
        <v>49</v>
      </c>
    </row>
    <row r="33" spans="1:18" ht="20.05" customHeight="1" x14ac:dyDescent="0.25">
      <c r="A33" s="43" t="s">
        <v>362</v>
      </c>
      <c r="B33" s="105" t="s">
        <v>363</v>
      </c>
      <c r="C33" s="48">
        <v>0</v>
      </c>
      <c r="D33" s="48">
        <v>0</v>
      </c>
      <c r="E33" s="48">
        <v>16</v>
      </c>
      <c r="F33" s="48">
        <v>11</v>
      </c>
      <c r="G33" s="48">
        <v>19</v>
      </c>
      <c r="H33" s="48">
        <v>18</v>
      </c>
      <c r="I33" s="48">
        <v>18</v>
      </c>
      <c r="J33" s="48">
        <v>17</v>
      </c>
      <c r="K33" s="48">
        <v>12</v>
      </c>
      <c r="L33" s="48">
        <v>9</v>
      </c>
      <c r="M33" s="48">
        <v>17</v>
      </c>
      <c r="N33" s="48">
        <v>20</v>
      </c>
      <c r="O33" s="48">
        <v>12</v>
      </c>
      <c r="P33" s="48">
        <v>16</v>
      </c>
      <c r="Q33" s="48">
        <v>20</v>
      </c>
      <c r="R33" s="56">
        <v>205</v>
      </c>
    </row>
    <row r="34" spans="1:18" ht="20.05" customHeight="1" x14ac:dyDescent="0.25">
      <c r="A34" s="43" t="s">
        <v>364</v>
      </c>
      <c r="B34" s="105" t="s">
        <v>355</v>
      </c>
      <c r="C34" s="48">
        <v>0</v>
      </c>
      <c r="D34" s="48">
        <v>0</v>
      </c>
      <c r="E34" s="48">
        <v>0</v>
      </c>
      <c r="F34" s="48">
        <v>0</v>
      </c>
      <c r="G34" s="48">
        <v>0</v>
      </c>
      <c r="H34" s="48">
        <v>0</v>
      </c>
      <c r="I34" s="48">
        <v>1</v>
      </c>
      <c r="J34" s="48">
        <v>0</v>
      </c>
      <c r="K34" s="48">
        <v>0</v>
      </c>
      <c r="L34" s="48">
        <v>0</v>
      </c>
      <c r="M34" s="48">
        <v>0</v>
      </c>
      <c r="N34" s="48">
        <v>101</v>
      </c>
      <c r="O34" s="48">
        <v>100</v>
      </c>
      <c r="P34" s="48">
        <v>98</v>
      </c>
      <c r="Q34" s="48">
        <v>105</v>
      </c>
      <c r="R34" s="56">
        <v>405</v>
      </c>
    </row>
    <row r="35" spans="1:18" ht="20.05" customHeight="1" x14ac:dyDescent="0.25">
      <c r="A35" s="67" t="s">
        <v>365</v>
      </c>
      <c r="B35" s="105" t="s">
        <v>355</v>
      </c>
      <c r="C35" s="57">
        <v>0</v>
      </c>
      <c r="D35" s="48">
        <v>0</v>
      </c>
      <c r="E35" s="48">
        <v>0</v>
      </c>
      <c r="F35" s="48">
        <v>0</v>
      </c>
      <c r="G35" s="48">
        <v>0</v>
      </c>
      <c r="H35" s="48">
        <v>0</v>
      </c>
      <c r="I35" s="48">
        <v>0</v>
      </c>
      <c r="J35" s="48">
        <v>82</v>
      </c>
      <c r="K35" s="48">
        <v>65</v>
      </c>
      <c r="L35" s="48">
        <v>66</v>
      </c>
      <c r="M35" s="48">
        <v>81</v>
      </c>
      <c r="N35" s="48">
        <v>0</v>
      </c>
      <c r="O35" s="48">
        <v>0</v>
      </c>
      <c r="P35" s="48">
        <v>0</v>
      </c>
      <c r="Q35" s="48">
        <v>0</v>
      </c>
      <c r="R35" s="56">
        <v>294</v>
      </c>
    </row>
    <row r="36" spans="1:18" ht="20.05" customHeight="1" x14ac:dyDescent="0.25">
      <c r="A36" s="92" t="s">
        <v>225</v>
      </c>
      <c r="B36" s="92" t="s">
        <v>366</v>
      </c>
      <c r="C36" s="53">
        <v>0</v>
      </c>
      <c r="D36" s="53">
        <v>0</v>
      </c>
      <c r="E36" s="53">
        <v>97</v>
      </c>
      <c r="F36" s="53">
        <v>122</v>
      </c>
      <c r="G36" s="53">
        <v>127</v>
      </c>
      <c r="H36" s="53">
        <v>120</v>
      </c>
      <c r="I36" s="53">
        <v>136</v>
      </c>
      <c r="J36" s="53">
        <v>133</v>
      </c>
      <c r="K36" s="53">
        <v>112</v>
      </c>
      <c r="L36" s="53">
        <v>111</v>
      </c>
      <c r="M36" s="53">
        <v>132</v>
      </c>
      <c r="N36" s="53">
        <v>142</v>
      </c>
      <c r="O36" s="53">
        <v>129</v>
      </c>
      <c r="P36" s="53">
        <v>124</v>
      </c>
      <c r="Q36" s="53">
        <v>137</v>
      </c>
      <c r="R36" s="53">
        <v>1622</v>
      </c>
    </row>
    <row r="37" spans="1:18" ht="20.05" customHeight="1" x14ac:dyDescent="0.25">
      <c r="A37" s="114" t="s">
        <v>255</v>
      </c>
      <c r="B37" s="18"/>
      <c r="C37" s="76"/>
      <c r="D37" s="76"/>
      <c r="E37" s="76"/>
      <c r="F37" s="76"/>
      <c r="G37" s="76"/>
      <c r="H37" s="76"/>
      <c r="I37" s="76"/>
      <c r="J37" s="76"/>
      <c r="K37" s="76"/>
      <c r="L37" s="76"/>
      <c r="M37" s="76"/>
      <c r="N37" s="76"/>
      <c r="O37" s="76"/>
      <c r="P37" s="76"/>
      <c r="Q37" s="76"/>
      <c r="R37" s="76"/>
    </row>
  </sheetData>
  <mergeCells count="5">
    <mergeCell ref="A4:R4"/>
    <mergeCell ref="A16:R16"/>
    <mergeCell ref="A24:R24"/>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Narrow,Regular"&amp;12- 10 -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rgb="FFE2FBFE"/>
    <pageSetUpPr autoPageBreaks="0"/>
  </sheetPr>
  <dimension ref="A1:T35"/>
  <sheetViews>
    <sheetView showGridLines="0" showZeros="0" zoomScale="82" zoomScaleNormal="82" workbookViewId="0">
      <selection sqref="A1:R1"/>
    </sheetView>
  </sheetViews>
  <sheetFormatPr defaultColWidth="9.125" defaultRowHeight="13.6" x14ac:dyDescent="0.25"/>
  <cols>
    <col min="1" max="1" width="40.75" style="30" customWidth="1"/>
    <col min="2" max="2" width="20.75" style="30" customWidth="1"/>
    <col min="3" max="3" width="8.25"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367</v>
      </c>
      <c r="B4" s="373"/>
      <c r="C4" s="373"/>
      <c r="D4" s="373"/>
      <c r="E4" s="373"/>
      <c r="F4" s="373"/>
      <c r="G4" s="373"/>
      <c r="H4" s="373"/>
      <c r="I4" s="373"/>
      <c r="J4" s="373"/>
      <c r="K4" s="373"/>
      <c r="L4" s="373"/>
      <c r="M4" s="373"/>
      <c r="N4" s="373"/>
      <c r="O4" s="373"/>
      <c r="P4" s="373"/>
      <c r="Q4" s="373"/>
      <c r="R4" s="374"/>
    </row>
    <row r="5" spans="1:20" ht="28.9" customHeight="1" x14ac:dyDescent="0.25">
      <c r="A5" s="51" t="s">
        <v>190</v>
      </c>
      <c r="B5" s="27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19.05" customHeight="1" x14ac:dyDescent="0.25">
      <c r="A6" s="43" t="s">
        <v>368</v>
      </c>
      <c r="B6" s="105" t="s">
        <v>369</v>
      </c>
      <c r="C6" s="48">
        <v>0</v>
      </c>
      <c r="D6" s="48">
        <v>1</v>
      </c>
      <c r="E6" s="48">
        <v>5</v>
      </c>
      <c r="F6" s="48">
        <v>5</v>
      </c>
      <c r="G6" s="48">
        <v>4</v>
      </c>
      <c r="H6" s="48">
        <v>2</v>
      </c>
      <c r="I6" s="48">
        <v>4</v>
      </c>
      <c r="J6" s="48">
        <v>5</v>
      </c>
      <c r="K6" s="48">
        <v>4</v>
      </c>
      <c r="L6" s="48">
        <v>1</v>
      </c>
      <c r="M6" s="48">
        <v>2</v>
      </c>
      <c r="N6" s="48">
        <v>0</v>
      </c>
      <c r="O6" s="48">
        <v>0</v>
      </c>
      <c r="P6" s="48">
        <v>0</v>
      </c>
      <c r="Q6" s="48">
        <v>0</v>
      </c>
      <c r="R6" s="56">
        <v>33</v>
      </c>
    </row>
    <row r="7" spans="1:20" ht="19.05" customHeight="1" x14ac:dyDescent="0.25">
      <c r="A7" s="43" t="s">
        <v>370</v>
      </c>
      <c r="B7" s="105" t="s">
        <v>371</v>
      </c>
      <c r="C7" s="48">
        <v>0</v>
      </c>
      <c r="D7" s="48">
        <v>16</v>
      </c>
      <c r="E7" s="48">
        <v>13</v>
      </c>
      <c r="F7" s="48">
        <v>19</v>
      </c>
      <c r="G7" s="48">
        <v>23</v>
      </c>
      <c r="H7" s="48">
        <v>16</v>
      </c>
      <c r="I7" s="48">
        <v>16</v>
      </c>
      <c r="J7" s="48">
        <v>17</v>
      </c>
      <c r="K7" s="48">
        <v>18</v>
      </c>
      <c r="L7" s="48">
        <v>15</v>
      </c>
      <c r="M7" s="48">
        <v>15</v>
      </c>
      <c r="N7" s="48">
        <v>14</v>
      </c>
      <c r="O7" s="48">
        <v>5</v>
      </c>
      <c r="P7" s="48">
        <v>0</v>
      </c>
      <c r="Q7" s="48">
        <v>1</v>
      </c>
      <c r="R7" s="56">
        <v>188</v>
      </c>
    </row>
    <row r="8" spans="1:20" ht="19.05" customHeight="1" x14ac:dyDescent="0.25">
      <c r="A8" s="43" t="s">
        <v>372</v>
      </c>
      <c r="B8" s="105" t="s">
        <v>373</v>
      </c>
      <c r="C8" s="48">
        <v>0</v>
      </c>
      <c r="D8" s="48">
        <v>0</v>
      </c>
      <c r="E8" s="48">
        <v>1</v>
      </c>
      <c r="F8" s="48">
        <v>0</v>
      </c>
      <c r="G8" s="48">
        <v>0</v>
      </c>
      <c r="H8" s="48">
        <v>0</v>
      </c>
      <c r="I8" s="48">
        <v>2</v>
      </c>
      <c r="J8" s="48">
        <v>1</v>
      </c>
      <c r="K8" s="48">
        <v>1</v>
      </c>
      <c r="L8" s="48">
        <v>1</v>
      </c>
      <c r="M8" s="48">
        <v>0</v>
      </c>
      <c r="N8" s="48">
        <v>1</v>
      </c>
      <c r="O8" s="48">
        <v>0</v>
      </c>
      <c r="P8" s="48">
        <v>0</v>
      </c>
      <c r="Q8" s="48">
        <v>0</v>
      </c>
      <c r="R8" s="56">
        <v>7</v>
      </c>
    </row>
    <row r="9" spans="1:20" ht="19.05" customHeight="1" x14ac:dyDescent="0.25">
      <c r="A9" s="43" t="s">
        <v>374</v>
      </c>
      <c r="B9" s="105" t="s">
        <v>375</v>
      </c>
      <c r="C9" s="48">
        <v>0</v>
      </c>
      <c r="D9" s="48">
        <v>6</v>
      </c>
      <c r="E9" s="48">
        <v>11</v>
      </c>
      <c r="F9" s="48">
        <v>6</v>
      </c>
      <c r="G9" s="48">
        <v>11</v>
      </c>
      <c r="H9" s="48">
        <v>9</v>
      </c>
      <c r="I9" s="48">
        <v>12</v>
      </c>
      <c r="J9" s="48">
        <v>6</v>
      </c>
      <c r="K9" s="48">
        <v>6</v>
      </c>
      <c r="L9" s="48">
        <v>8</v>
      </c>
      <c r="M9" s="48">
        <v>2</v>
      </c>
      <c r="N9" s="48">
        <v>8</v>
      </c>
      <c r="O9" s="48">
        <v>7</v>
      </c>
      <c r="P9" s="48">
        <v>0</v>
      </c>
      <c r="Q9" s="48">
        <v>0</v>
      </c>
      <c r="R9" s="56">
        <v>92</v>
      </c>
    </row>
    <row r="10" spans="1:20" ht="19.05" customHeight="1" x14ac:dyDescent="0.25">
      <c r="A10" s="43" t="s">
        <v>376</v>
      </c>
      <c r="B10" s="105" t="s">
        <v>377</v>
      </c>
      <c r="C10" s="48">
        <v>0</v>
      </c>
      <c r="D10" s="48">
        <v>5</v>
      </c>
      <c r="E10" s="48">
        <v>7</v>
      </c>
      <c r="F10" s="48">
        <v>7</v>
      </c>
      <c r="G10" s="48">
        <v>8</v>
      </c>
      <c r="H10" s="48">
        <v>11</v>
      </c>
      <c r="I10" s="48">
        <v>8</v>
      </c>
      <c r="J10" s="48">
        <v>4</v>
      </c>
      <c r="K10" s="48">
        <v>6</v>
      </c>
      <c r="L10" s="48">
        <v>13</v>
      </c>
      <c r="M10" s="48">
        <v>4</v>
      </c>
      <c r="N10" s="48">
        <v>0</v>
      </c>
      <c r="O10" s="48">
        <v>0</v>
      </c>
      <c r="P10" s="48">
        <v>0</v>
      </c>
      <c r="Q10" s="48">
        <v>0</v>
      </c>
      <c r="R10" s="56">
        <v>73</v>
      </c>
    </row>
    <row r="11" spans="1:20" ht="19.05" customHeight="1" x14ac:dyDescent="0.25">
      <c r="A11" s="43" t="s">
        <v>378</v>
      </c>
      <c r="B11" s="105" t="s">
        <v>379</v>
      </c>
      <c r="C11" s="48">
        <v>0</v>
      </c>
      <c r="D11" s="48">
        <v>7</v>
      </c>
      <c r="E11" s="48">
        <v>9</v>
      </c>
      <c r="F11" s="48">
        <v>7</v>
      </c>
      <c r="G11" s="48">
        <v>17</v>
      </c>
      <c r="H11" s="48">
        <v>15</v>
      </c>
      <c r="I11" s="48">
        <v>9</v>
      </c>
      <c r="J11" s="48">
        <v>10</v>
      </c>
      <c r="K11" s="48">
        <v>10</v>
      </c>
      <c r="L11" s="48">
        <v>6</v>
      </c>
      <c r="M11" s="48">
        <v>13</v>
      </c>
      <c r="N11" s="48">
        <v>10</v>
      </c>
      <c r="O11" s="48">
        <v>0</v>
      </c>
      <c r="P11" s="48">
        <v>0</v>
      </c>
      <c r="Q11" s="48">
        <v>1</v>
      </c>
      <c r="R11" s="56">
        <v>114</v>
      </c>
    </row>
    <row r="12" spans="1:20" ht="19.05" customHeight="1" x14ac:dyDescent="0.25">
      <c r="A12" s="43" t="s">
        <v>380</v>
      </c>
      <c r="B12" s="105" t="s">
        <v>381</v>
      </c>
      <c r="C12" s="48">
        <v>0</v>
      </c>
      <c r="D12" s="48">
        <v>5</v>
      </c>
      <c r="E12" s="48">
        <v>7</v>
      </c>
      <c r="F12" s="48">
        <v>7</v>
      </c>
      <c r="G12" s="48">
        <v>8</v>
      </c>
      <c r="H12" s="48">
        <v>7</v>
      </c>
      <c r="I12" s="48">
        <v>6</v>
      </c>
      <c r="J12" s="48">
        <v>0</v>
      </c>
      <c r="K12" s="48">
        <v>11</v>
      </c>
      <c r="L12" s="48">
        <v>3</v>
      </c>
      <c r="M12" s="48">
        <v>8</v>
      </c>
      <c r="N12" s="48">
        <v>11</v>
      </c>
      <c r="O12" s="48">
        <v>0</v>
      </c>
      <c r="P12" s="48">
        <v>0</v>
      </c>
      <c r="Q12" s="48">
        <v>0</v>
      </c>
      <c r="R12" s="56">
        <v>73</v>
      </c>
    </row>
    <row r="13" spans="1:20" ht="19.05" customHeight="1" x14ac:dyDescent="0.25">
      <c r="A13" s="43" t="s">
        <v>382</v>
      </c>
      <c r="B13" s="105" t="s">
        <v>383</v>
      </c>
      <c r="C13" s="48">
        <v>0</v>
      </c>
      <c r="D13" s="48">
        <v>6</v>
      </c>
      <c r="E13" s="48">
        <v>3</v>
      </c>
      <c r="F13" s="48">
        <v>0</v>
      </c>
      <c r="G13" s="48">
        <v>4</v>
      </c>
      <c r="H13" s="48">
        <v>8</v>
      </c>
      <c r="I13" s="48">
        <v>11</v>
      </c>
      <c r="J13" s="48">
        <v>8</v>
      </c>
      <c r="K13" s="48">
        <v>7</v>
      </c>
      <c r="L13" s="48">
        <v>5</v>
      </c>
      <c r="M13" s="48">
        <v>6</v>
      </c>
      <c r="N13" s="48">
        <v>13</v>
      </c>
      <c r="O13" s="48">
        <v>16</v>
      </c>
      <c r="P13" s="48">
        <v>9</v>
      </c>
      <c r="Q13" s="48">
        <v>10</v>
      </c>
      <c r="R13" s="56">
        <v>106</v>
      </c>
    </row>
    <row r="14" spans="1:20" ht="19.05" customHeight="1" x14ac:dyDescent="0.25">
      <c r="A14" s="43" t="s">
        <v>384</v>
      </c>
      <c r="B14" s="105" t="s">
        <v>385</v>
      </c>
      <c r="C14" s="48">
        <v>0</v>
      </c>
      <c r="D14" s="48">
        <v>6</v>
      </c>
      <c r="E14" s="48">
        <v>4</v>
      </c>
      <c r="F14" s="48">
        <v>10</v>
      </c>
      <c r="G14" s="48">
        <v>4</v>
      </c>
      <c r="H14" s="48">
        <v>2</v>
      </c>
      <c r="I14" s="48">
        <v>10</v>
      </c>
      <c r="J14" s="48">
        <v>7</v>
      </c>
      <c r="K14" s="48">
        <v>4</v>
      </c>
      <c r="L14" s="48">
        <v>3</v>
      </c>
      <c r="M14" s="48">
        <v>3</v>
      </c>
      <c r="N14" s="48">
        <v>3</v>
      </c>
      <c r="O14" s="48">
        <v>4</v>
      </c>
      <c r="P14" s="48">
        <v>0</v>
      </c>
      <c r="Q14" s="48">
        <v>0</v>
      </c>
      <c r="R14" s="56">
        <v>60</v>
      </c>
    </row>
    <row r="15" spans="1:20" ht="19.05" customHeight="1" x14ac:dyDescent="0.25">
      <c r="A15" s="43" t="s">
        <v>386</v>
      </c>
      <c r="B15" s="105" t="s">
        <v>377</v>
      </c>
      <c r="C15" s="48">
        <v>0</v>
      </c>
      <c r="D15" s="48">
        <v>0</v>
      </c>
      <c r="E15" s="48">
        <v>0</v>
      </c>
      <c r="F15" s="48">
        <v>0</v>
      </c>
      <c r="G15" s="48">
        <v>0</v>
      </c>
      <c r="H15" s="48">
        <v>0</v>
      </c>
      <c r="I15" s="48">
        <v>0</v>
      </c>
      <c r="J15" s="48">
        <v>0</v>
      </c>
      <c r="K15" s="48">
        <v>0</v>
      </c>
      <c r="L15" s="48">
        <v>0</v>
      </c>
      <c r="M15" s="48">
        <v>0</v>
      </c>
      <c r="N15" s="48">
        <v>55</v>
      </c>
      <c r="O15" s="48">
        <v>92</v>
      </c>
      <c r="P15" s="48">
        <v>84</v>
      </c>
      <c r="Q15" s="48">
        <v>69</v>
      </c>
      <c r="R15" s="56">
        <v>300</v>
      </c>
    </row>
    <row r="16" spans="1:20" ht="19.05" customHeight="1" x14ac:dyDescent="0.25">
      <c r="A16" s="43" t="s">
        <v>387</v>
      </c>
      <c r="B16" s="105" t="s">
        <v>388</v>
      </c>
      <c r="C16" s="48">
        <v>0</v>
      </c>
      <c r="D16" s="48">
        <v>15</v>
      </c>
      <c r="E16" s="48">
        <v>17</v>
      </c>
      <c r="F16" s="48">
        <v>21</v>
      </c>
      <c r="G16" s="48">
        <v>16</v>
      </c>
      <c r="H16" s="48">
        <v>18</v>
      </c>
      <c r="I16" s="48">
        <v>12</v>
      </c>
      <c r="J16" s="48">
        <v>16</v>
      </c>
      <c r="K16" s="48">
        <v>19</v>
      </c>
      <c r="L16" s="48">
        <v>14</v>
      </c>
      <c r="M16" s="48">
        <v>17</v>
      </c>
      <c r="N16" s="48">
        <v>25</v>
      </c>
      <c r="O16" s="48">
        <v>23</v>
      </c>
      <c r="P16" s="48">
        <v>21</v>
      </c>
      <c r="Q16" s="48">
        <v>23</v>
      </c>
      <c r="R16" s="56">
        <v>257</v>
      </c>
    </row>
    <row r="17" spans="1:18" ht="19.05" customHeight="1" x14ac:dyDescent="0.25">
      <c r="A17" s="43" t="s">
        <v>389</v>
      </c>
      <c r="B17" s="105" t="s">
        <v>390</v>
      </c>
      <c r="C17" s="48">
        <v>0</v>
      </c>
      <c r="D17" s="48">
        <v>33</v>
      </c>
      <c r="E17" s="48">
        <v>39</v>
      </c>
      <c r="F17" s="48">
        <v>31</v>
      </c>
      <c r="G17" s="48">
        <v>40</v>
      </c>
      <c r="H17" s="48">
        <v>28</v>
      </c>
      <c r="I17" s="48">
        <v>42</v>
      </c>
      <c r="J17" s="48">
        <v>25</v>
      </c>
      <c r="K17" s="48">
        <v>30</v>
      </c>
      <c r="L17" s="48">
        <v>42</v>
      </c>
      <c r="M17" s="48">
        <v>28</v>
      </c>
      <c r="N17" s="48">
        <v>44</v>
      </c>
      <c r="O17" s="48">
        <v>25</v>
      </c>
      <c r="P17" s="48">
        <v>21</v>
      </c>
      <c r="Q17" s="48">
        <v>27</v>
      </c>
      <c r="R17" s="56">
        <v>455</v>
      </c>
    </row>
    <row r="18" spans="1:18" ht="19.05" customHeight="1" x14ac:dyDescent="0.25">
      <c r="A18" s="43" t="s">
        <v>391</v>
      </c>
      <c r="B18" s="105" t="s">
        <v>392</v>
      </c>
      <c r="C18" s="48">
        <v>0</v>
      </c>
      <c r="D18" s="48">
        <v>2</v>
      </c>
      <c r="E18" s="48">
        <v>3</v>
      </c>
      <c r="F18" s="48">
        <v>4</v>
      </c>
      <c r="G18" s="48">
        <v>3</v>
      </c>
      <c r="H18" s="48">
        <v>5</v>
      </c>
      <c r="I18" s="48">
        <v>1</v>
      </c>
      <c r="J18" s="48">
        <v>5</v>
      </c>
      <c r="K18" s="48">
        <v>7</v>
      </c>
      <c r="L18" s="48">
        <v>8</v>
      </c>
      <c r="M18" s="48">
        <v>2</v>
      </c>
      <c r="N18" s="48">
        <v>0</v>
      </c>
      <c r="O18" s="48">
        <v>0</v>
      </c>
      <c r="P18" s="48">
        <v>0</v>
      </c>
      <c r="Q18" s="48">
        <v>0</v>
      </c>
      <c r="R18" s="56">
        <v>40</v>
      </c>
    </row>
    <row r="19" spans="1:18" ht="19.05" customHeight="1" x14ac:dyDescent="0.25">
      <c r="A19" s="43" t="s">
        <v>393</v>
      </c>
      <c r="B19" s="105" t="s">
        <v>394</v>
      </c>
      <c r="C19" s="48">
        <v>0</v>
      </c>
      <c r="D19" s="48">
        <v>29</v>
      </c>
      <c r="E19" s="48">
        <v>37</v>
      </c>
      <c r="F19" s="48">
        <v>41</v>
      </c>
      <c r="G19" s="48">
        <v>50</v>
      </c>
      <c r="H19" s="48">
        <v>56</v>
      </c>
      <c r="I19" s="48">
        <v>54</v>
      </c>
      <c r="J19" s="48">
        <v>56</v>
      </c>
      <c r="K19" s="48">
        <v>41</v>
      </c>
      <c r="L19" s="48">
        <v>62</v>
      </c>
      <c r="M19" s="48">
        <v>41</v>
      </c>
      <c r="N19" s="48">
        <v>0</v>
      </c>
      <c r="O19" s="48">
        <v>0</v>
      </c>
      <c r="P19" s="48">
        <v>0</v>
      </c>
      <c r="Q19" s="48">
        <v>0</v>
      </c>
      <c r="R19" s="56">
        <v>467</v>
      </c>
    </row>
    <row r="20" spans="1:18" ht="19.05" customHeight="1" x14ac:dyDescent="0.25">
      <c r="A20" s="43" t="s">
        <v>395</v>
      </c>
      <c r="B20" s="105" t="s">
        <v>396</v>
      </c>
      <c r="C20" s="48">
        <v>0</v>
      </c>
      <c r="D20" s="48">
        <v>10</v>
      </c>
      <c r="E20" s="48">
        <v>12</v>
      </c>
      <c r="F20" s="48">
        <v>11</v>
      </c>
      <c r="G20" s="48">
        <v>10</v>
      </c>
      <c r="H20" s="48">
        <v>12</v>
      </c>
      <c r="I20" s="48">
        <v>20</v>
      </c>
      <c r="J20" s="48">
        <v>13</v>
      </c>
      <c r="K20" s="48">
        <v>6</v>
      </c>
      <c r="L20" s="48">
        <v>14</v>
      </c>
      <c r="M20" s="48">
        <v>12</v>
      </c>
      <c r="N20" s="48">
        <v>11</v>
      </c>
      <c r="O20" s="48">
        <v>12</v>
      </c>
      <c r="P20" s="48">
        <v>7</v>
      </c>
      <c r="Q20" s="48">
        <v>6</v>
      </c>
      <c r="R20" s="56">
        <v>156</v>
      </c>
    </row>
    <row r="21" spans="1:18" ht="19.05" customHeight="1" x14ac:dyDescent="0.25">
      <c r="A21" s="43" t="s">
        <v>397</v>
      </c>
      <c r="B21" s="105" t="s">
        <v>398</v>
      </c>
      <c r="C21" s="48">
        <v>0</v>
      </c>
      <c r="D21" s="48">
        <v>1</v>
      </c>
      <c r="E21" s="48">
        <v>1</v>
      </c>
      <c r="F21" s="48">
        <v>2</v>
      </c>
      <c r="G21" s="48">
        <v>2</v>
      </c>
      <c r="H21" s="48">
        <v>5</v>
      </c>
      <c r="I21" s="48">
        <v>3</v>
      </c>
      <c r="J21" s="48">
        <v>5</v>
      </c>
      <c r="K21" s="48">
        <v>3</v>
      </c>
      <c r="L21" s="48">
        <v>4</v>
      </c>
      <c r="M21" s="48">
        <v>2</v>
      </c>
      <c r="N21" s="48">
        <v>0</v>
      </c>
      <c r="O21" s="48">
        <v>0</v>
      </c>
      <c r="P21" s="48">
        <v>0</v>
      </c>
      <c r="Q21" s="48">
        <v>0</v>
      </c>
      <c r="R21" s="56">
        <v>28</v>
      </c>
    </row>
    <row r="22" spans="1:18" ht="19.05" customHeight="1" x14ac:dyDescent="0.25">
      <c r="A22" s="43" t="s">
        <v>399</v>
      </c>
      <c r="B22" s="105" t="s">
        <v>400</v>
      </c>
      <c r="C22" s="48">
        <v>0</v>
      </c>
      <c r="D22" s="48">
        <v>3</v>
      </c>
      <c r="E22" s="48">
        <v>4</v>
      </c>
      <c r="F22" s="48">
        <v>2</v>
      </c>
      <c r="G22" s="48">
        <v>5</v>
      </c>
      <c r="H22" s="48">
        <v>3</v>
      </c>
      <c r="I22" s="48">
        <v>3</v>
      </c>
      <c r="J22" s="48">
        <v>2</v>
      </c>
      <c r="K22" s="48">
        <v>3</v>
      </c>
      <c r="L22" s="48">
        <v>2</v>
      </c>
      <c r="M22" s="48">
        <v>1</v>
      </c>
      <c r="N22" s="48">
        <v>0</v>
      </c>
      <c r="O22" s="48">
        <v>0</v>
      </c>
      <c r="P22" s="48">
        <v>0</v>
      </c>
      <c r="Q22" s="48">
        <v>0</v>
      </c>
      <c r="R22" s="56">
        <v>28</v>
      </c>
    </row>
    <row r="23" spans="1:18" ht="19.05" customHeight="1" x14ac:dyDescent="0.25">
      <c r="A23" s="43" t="s">
        <v>401</v>
      </c>
      <c r="B23" s="105" t="s">
        <v>402</v>
      </c>
      <c r="C23" s="48">
        <v>0</v>
      </c>
      <c r="D23" s="48">
        <v>1</v>
      </c>
      <c r="E23" s="48">
        <v>6</v>
      </c>
      <c r="F23" s="48">
        <v>10</v>
      </c>
      <c r="G23" s="48">
        <v>11</v>
      </c>
      <c r="H23" s="48">
        <v>9</v>
      </c>
      <c r="I23" s="48">
        <v>6</v>
      </c>
      <c r="J23" s="48">
        <v>9</v>
      </c>
      <c r="K23" s="48">
        <v>8</v>
      </c>
      <c r="L23" s="48">
        <v>3</v>
      </c>
      <c r="M23" s="48">
        <v>5</v>
      </c>
      <c r="N23" s="48">
        <v>9</v>
      </c>
      <c r="O23" s="48">
        <v>7</v>
      </c>
      <c r="P23" s="48">
        <v>6</v>
      </c>
      <c r="Q23" s="48">
        <v>3</v>
      </c>
      <c r="R23" s="56">
        <v>93</v>
      </c>
    </row>
    <row r="24" spans="1:18" ht="19.05" customHeight="1" x14ac:dyDescent="0.25">
      <c r="A24" s="43" t="s">
        <v>403</v>
      </c>
      <c r="B24" s="105" t="s">
        <v>404</v>
      </c>
      <c r="C24" s="48">
        <v>0</v>
      </c>
      <c r="D24" s="48">
        <v>3</v>
      </c>
      <c r="E24" s="48">
        <v>1</v>
      </c>
      <c r="F24" s="48">
        <v>2</v>
      </c>
      <c r="G24" s="48">
        <v>1</v>
      </c>
      <c r="H24" s="48">
        <v>1</v>
      </c>
      <c r="I24" s="48">
        <v>0</v>
      </c>
      <c r="J24" s="48">
        <v>2</v>
      </c>
      <c r="K24" s="48">
        <v>1</v>
      </c>
      <c r="L24" s="48">
        <v>0</v>
      </c>
      <c r="M24" s="48">
        <v>0</v>
      </c>
      <c r="N24" s="48">
        <v>0</v>
      </c>
      <c r="O24" s="48">
        <v>0</v>
      </c>
      <c r="P24" s="48">
        <v>0</v>
      </c>
      <c r="Q24" s="48">
        <v>0</v>
      </c>
      <c r="R24" s="56">
        <v>11</v>
      </c>
    </row>
    <row r="25" spans="1:18" ht="19.05" customHeight="1" x14ac:dyDescent="0.25">
      <c r="A25" s="43" t="s">
        <v>405</v>
      </c>
      <c r="B25" s="105" t="s">
        <v>406</v>
      </c>
      <c r="C25" s="48">
        <v>0</v>
      </c>
      <c r="D25" s="48">
        <v>5</v>
      </c>
      <c r="E25" s="48">
        <v>13</v>
      </c>
      <c r="F25" s="48">
        <v>10</v>
      </c>
      <c r="G25" s="48">
        <v>7</v>
      </c>
      <c r="H25" s="48">
        <v>7</v>
      </c>
      <c r="I25" s="48">
        <v>8</v>
      </c>
      <c r="J25" s="48">
        <v>12</v>
      </c>
      <c r="K25" s="48">
        <v>7</v>
      </c>
      <c r="L25" s="48">
        <v>10</v>
      </c>
      <c r="M25" s="48">
        <v>9</v>
      </c>
      <c r="N25" s="48">
        <v>8</v>
      </c>
      <c r="O25" s="48">
        <v>9</v>
      </c>
      <c r="P25" s="48">
        <v>7</v>
      </c>
      <c r="Q25" s="48">
        <v>8</v>
      </c>
      <c r="R25" s="56">
        <v>120</v>
      </c>
    </row>
    <row r="26" spans="1:18" ht="19.05" customHeight="1" x14ac:dyDescent="0.25">
      <c r="A26" s="43" t="s">
        <v>407</v>
      </c>
      <c r="B26" s="105" t="s">
        <v>408</v>
      </c>
      <c r="C26" s="48">
        <v>0</v>
      </c>
      <c r="D26" s="48">
        <v>0</v>
      </c>
      <c r="E26" s="48">
        <v>1</v>
      </c>
      <c r="F26" s="48">
        <v>2</v>
      </c>
      <c r="G26" s="48">
        <v>0</v>
      </c>
      <c r="H26" s="48">
        <v>3</v>
      </c>
      <c r="I26" s="48">
        <v>0</v>
      </c>
      <c r="J26" s="48">
        <v>2</v>
      </c>
      <c r="K26" s="48">
        <v>1</v>
      </c>
      <c r="L26" s="48">
        <v>1</v>
      </c>
      <c r="M26" s="48">
        <v>1</v>
      </c>
      <c r="N26" s="48">
        <v>2</v>
      </c>
      <c r="O26" s="48">
        <v>1</v>
      </c>
      <c r="P26" s="48">
        <v>0</v>
      </c>
      <c r="Q26" s="48">
        <v>0</v>
      </c>
      <c r="R26" s="56">
        <v>14</v>
      </c>
    </row>
    <row r="27" spans="1:18" ht="19.05" customHeight="1" x14ac:dyDescent="0.25">
      <c r="A27" s="43" t="s">
        <v>409</v>
      </c>
      <c r="B27" s="105" t="s">
        <v>410</v>
      </c>
      <c r="C27" s="48">
        <v>0</v>
      </c>
      <c r="D27" s="48">
        <v>0</v>
      </c>
      <c r="E27" s="48">
        <v>0</v>
      </c>
      <c r="F27" s="48">
        <v>0</v>
      </c>
      <c r="G27" s="48">
        <v>0</v>
      </c>
      <c r="H27" s="48">
        <v>0</v>
      </c>
      <c r="I27" s="48">
        <v>0</v>
      </c>
      <c r="J27" s="48">
        <v>0</v>
      </c>
      <c r="K27" s="48">
        <v>0</v>
      </c>
      <c r="L27" s="48">
        <v>0</v>
      </c>
      <c r="M27" s="48">
        <v>0</v>
      </c>
      <c r="N27" s="48">
        <v>1</v>
      </c>
      <c r="O27" s="48">
        <v>0</v>
      </c>
      <c r="P27" s="48">
        <v>0</v>
      </c>
      <c r="Q27" s="48">
        <v>1</v>
      </c>
      <c r="R27" s="56">
        <v>2</v>
      </c>
    </row>
    <row r="28" spans="1:18" ht="19.05" customHeight="1" x14ac:dyDescent="0.25">
      <c r="A28" s="43" t="s">
        <v>411</v>
      </c>
      <c r="B28" s="105" t="s">
        <v>412</v>
      </c>
      <c r="C28" s="48">
        <v>0</v>
      </c>
      <c r="D28" s="48">
        <v>0</v>
      </c>
      <c r="E28" s="48">
        <v>9</v>
      </c>
      <c r="F28" s="48">
        <v>12</v>
      </c>
      <c r="G28" s="48">
        <v>9</v>
      </c>
      <c r="H28" s="48">
        <v>15</v>
      </c>
      <c r="I28" s="48">
        <v>7</v>
      </c>
      <c r="J28" s="48">
        <v>9</v>
      </c>
      <c r="K28" s="48">
        <v>9</v>
      </c>
      <c r="L28" s="48">
        <v>6</v>
      </c>
      <c r="M28" s="48">
        <v>7</v>
      </c>
      <c r="N28" s="48">
        <v>0</v>
      </c>
      <c r="O28" s="48">
        <v>0</v>
      </c>
      <c r="P28" s="48">
        <v>0</v>
      </c>
      <c r="Q28" s="48">
        <v>0</v>
      </c>
      <c r="R28" s="56">
        <v>83</v>
      </c>
    </row>
    <row r="29" spans="1:18" ht="19.05" customHeight="1" x14ac:dyDescent="0.25">
      <c r="A29" s="97" t="s">
        <v>413</v>
      </c>
      <c r="B29" s="127" t="s">
        <v>414</v>
      </c>
      <c r="C29" s="98">
        <v>0</v>
      </c>
      <c r="D29" s="98">
        <v>2</v>
      </c>
      <c r="E29" s="98">
        <v>0</v>
      </c>
      <c r="F29" s="98">
        <v>1</v>
      </c>
      <c r="G29" s="98">
        <v>1</v>
      </c>
      <c r="H29" s="98">
        <v>1</v>
      </c>
      <c r="I29" s="98">
        <v>1</v>
      </c>
      <c r="J29" s="98">
        <v>0</v>
      </c>
      <c r="K29" s="98">
        <v>1</v>
      </c>
      <c r="L29" s="98">
        <v>2</v>
      </c>
      <c r="M29" s="98">
        <v>0</v>
      </c>
      <c r="N29" s="98">
        <v>20</v>
      </c>
      <c r="O29" s="98">
        <v>20</v>
      </c>
      <c r="P29" s="98">
        <v>18</v>
      </c>
      <c r="Q29" s="98">
        <v>8</v>
      </c>
      <c r="R29" s="99">
        <v>75</v>
      </c>
    </row>
    <row r="30" spans="1:18" ht="19.05" customHeight="1" x14ac:dyDescent="0.25">
      <c r="A30" s="43" t="s">
        <v>415</v>
      </c>
      <c r="B30" s="105" t="s">
        <v>416</v>
      </c>
      <c r="C30" s="48">
        <v>0</v>
      </c>
      <c r="D30" s="48">
        <v>2</v>
      </c>
      <c r="E30" s="48">
        <v>0</v>
      </c>
      <c r="F30" s="48">
        <v>1</v>
      </c>
      <c r="G30" s="48">
        <v>0</v>
      </c>
      <c r="H30" s="48">
        <v>1</v>
      </c>
      <c r="I30" s="48">
        <v>1</v>
      </c>
      <c r="J30" s="48">
        <v>1</v>
      </c>
      <c r="K30" s="48">
        <v>3</v>
      </c>
      <c r="L30" s="48">
        <v>1</v>
      </c>
      <c r="M30" s="48">
        <v>1</v>
      </c>
      <c r="N30" s="48">
        <v>2</v>
      </c>
      <c r="O30" s="48">
        <v>1</v>
      </c>
      <c r="P30" s="48">
        <v>0</v>
      </c>
      <c r="Q30" s="48">
        <v>0</v>
      </c>
      <c r="R30" s="56">
        <v>14</v>
      </c>
    </row>
    <row r="31" spans="1:18" ht="19.05" customHeight="1" x14ac:dyDescent="0.25">
      <c r="A31" s="43" t="s">
        <v>417</v>
      </c>
      <c r="B31" s="105" t="s">
        <v>418</v>
      </c>
      <c r="C31" s="48">
        <v>0</v>
      </c>
      <c r="D31" s="48">
        <v>1</v>
      </c>
      <c r="E31" s="48">
        <v>4</v>
      </c>
      <c r="F31" s="48">
        <v>4</v>
      </c>
      <c r="G31" s="48">
        <v>2</v>
      </c>
      <c r="H31" s="48">
        <v>3</v>
      </c>
      <c r="I31" s="48">
        <v>2</v>
      </c>
      <c r="J31" s="48">
        <v>2</v>
      </c>
      <c r="K31" s="48">
        <v>1</v>
      </c>
      <c r="L31" s="48">
        <v>2</v>
      </c>
      <c r="M31" s="48">
        <v>1</v>
      </c>
      <c r="N31" s="48">
        <v>0</v>
      </c>
      <c r="O31" s="48">
        <v>1</v>
      </c>
      <c r="P31" s="48">
        <v>3</v>
      </c>
      <c r="Q31" s="48">
        <v>2</v>
      </c>
      <c r="R31" s="56">
        <v>28</v>
      </c>
    </row>
    <row r="32" spans="1:18" ht="19.05" customHeight="1" x14ac:dyDescent="0.25">
      <c r="A32" s="43" t="s">
        <v>419</v>
      </c>
      <c r="B32" s="105" t="s">
        <v>420</v>
      </c>
      <c r="C32" s="48">
        <v>0</v>
      </c>
      <c r="D32" s="48">
        <v>7</v>
      </c>
      <c r="E32" s="48">
        <v>6</v>
      </c>
      <c r="F32" s="48">
        <v>7</v>
      </c>
      <c r="G32" s="48">
        <v>8</v>
      </c>
      <c r="H32" s="48">
        <v>7</v>
      </c>
      <c r="I32" s="48">
        <v>7</v>
      </c>
      <c r="J32" s="48">
        <v>6</v>
      </c>
      <c r="K32" s="48">
        <v>5</v>
      </c>
      <c r="L32" s="48">
        <v>10</v>
      </c>
      <c r="M32" s="48">
        <v>5</v>
      </c>
      <c r="N32" s="48">
        <v>4</v>
      </c>
      <c r="O32" s="48">
        <v>0</v>
      </c>
      <c r="P32" s="48">
        <v>0</v>
      </c>
      <c r="Q32" s="48">
        <v>0</v>
      </c>
      <c r="R32" s="56">
        <v>72</v>
      </c>
    </row>
    <row r="33" spans="1:18" ht="19.05" customHeight="1" x14ac:dyDescent="0.25">
      <c r="A33" s="67" t="s">
        <v>421</v>
      </c>
      <c r="B33" s="105" t="s">
        <v>422</v>
      </c>
      <c r="C33" s="57">
        <v>0</v>
      </c>
      <c r="D33" s="48">
        <v>0</v>
      </c>
      <c r="E33" s="48">
        <v>5</v>
      </c>
      <c r="F33" s="48">
        <v>10</v>
      </c>
      <c r="G33" s="48">
        <v>11</v>
      </c>
      <c r="H33" s="48">
        <v>17</v>
      </c>
      <c r="I33" s="48">
        <v>20</v>
      </c>
      <c r="J33" s="48">
        <v>20</v>
      </c>
      <c r="K33" s="48">
        <v>11</v>
      </c>
      <c r="L33" s="48">
        <v>20</v>
      </c>
      <c r="M33" s="48">
        <v>19</v>
      </c>
      <c r="N33" s="48">
        <v>14</v>
      </c>
      <c r="O33" s="48">
        <v>21</v>
      </c>
      <c r="P33" s="48">
        <v>10</v>
      </c>
      <c r="Q33" s="48">
        <v>25</v>
      </c>
      <c r="R33" s="56">
        <v>203</v>
      </c>
    </row>
    <row r="34" spans="1:18" ht="20.05" customHeight="1" x14ac:dyDescent="0.25">
      <c r="A34" s="92" t="s">
        <v>423</v>
      </c>
      <c r="B34" s="92" t="s">
        <v>424</v>
      </c>
      <c r="C34" s="53">
        <v>0</v>
      </c>
      <c r="D34" s="53">
        <v>166</v>
      </c>
      <c r="E34" s="53">
        <v>218</v>
      </c>
      <c r="F34" s="53">
        <v>232</v>
      </c>
      <c r="G34" s="53">
        <v>255</v>
      </c>
      <c r="H34" s="53">
        <v>261</v>
      </c>
      <c r="I34" s="53">
        <v>265</v>
      </c>
      <c r="J34" s="53">
        <v>243</v>
      </c>
      <c r="K34" s="53">
        <v>223</v>
      </c>
      <c r="L34" s="53">
        <v>256</v>
      </c>
      <c r="M34" s="53">
        <v>204</v>
      </c>
      <c r="N34" s="53">
        <v>255</v>
      </c>
      <c r="O34" s="53">
        <v>244</v>
      </c>
      <c r="P34" s="53">
        <v>186</v>
      </c>
      <c r="Q34" s="53">
        <v>184</v>
      </c>
      <c r="R34" s="53">
        <v>3192</v>
      </c>
    </row>
    <row r="35" spans="1:18" ht="14.95" customHeight="1" x14ac:dyDescent="0.3">
      <c r="A35" s="115"/>
      <c r="B35" s="18"/>
      <c r="C35" s="76"/>
      <c r="D35" s="76"/>
      <c r="E35" s="76"/>
      <c r="F35" s="76"/>
      <c r="G35" s="76"/>
      <c r="H35" s="76"/>
      <c r="I35" s="76"/>
      <c r="J35" s="76"/>
      <c r="K35" s="76"/>
      <c r="L35" s="76"/>
      <c r="M35" s="76"/>
      <c r="N35" s="76"/>
      <c r="O35" s="76"/>
      <c r="P35" s="76"/>
      <c r="Q35" s="76"/>
      <c r="R35" s="76"/>
    </row>
  </sheetData>
  <mergeCells count="3">
    <mergeCell ref="A4:R4"/>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Narrow,Regular"&amp;12- 11 -</oddFooter>
  </headerFooter>
  <rowBreaks count="1" manualBreakCount="1">
    <brk id="34" max="1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E2FBFE"/>
    <pageSetUpPr autoPageBreaks="0"/>
  </sheetPr>
  <dimension ref="A1:T35"/>
  <sheetViews>
    <sheetView showGridLines="0" showZeros="0" zoomScale="82" zoomScaleNormal="82" workbookViewId="0">
      <selection activeCell="A2" sqref="A2:R2"/>
    </sheetView>
  </sheetViews>
  <sheetFormatPr defaultColWidth="9.125" defaultRowHeight="13.6" x14ac:dyDescent="0.25"/>
  <cols>
    <col min="1" max="1" width="41.75" style="30" customWidth="1"/>
    <col min="2" max="2" width="20.75" style="30" customWidth="1"/>
    <col min="3" max="3" width="8.25"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6" t="s">
        <v>425</v>
      </c>
      <c r="B4" s="377"/>
      <c r="C4" s="377"/>
      <c r="D4" s="377"/>
      <c r="E4" s="377"/>
      <c r="F4" s="377"/>
      <c r="G4" s="377"/>
      <c r="H4" s="377"/>
      <c r="I4" s="377"/>
      <c r="J4" s="377"/>
      <c r="K4" s="377"/>
      <c r="L4" s="377"/>
      <c r="M4" s="377"/>
      <c r="N4" s="377"/>
      <c r="O4" s="377"/>
      <c r="P4" s="377"/>
      <c r="Q4" s="377"/>
      <c r="R4" s="378"/>
    </row>
    <row r="5" spans="1:20" ht="28.2"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426</v>
      </c>
      <c r="B6" s="105" t="s">
        <v>427</v>
      </c>
      <c r="C6" s="48">
        <v>0</v>
      </c>
      <c r="D6" s="48">
        <v>1</v>
      </c>
      <c r="E6" s="48">
        <v>44</v>
      </c>
      <c r="F6" s="48">
        <v>32</v>
      </c>
      <c r="G6" s="48">
        <v>34</v>
      </c>
      <c r="H6" s="48">
        <v>41</v>
      </c>
      <c r="I6" s="48">
        <v>36</v>
      </c>
      <c r="J6" s="48">
        <v>42</v>
      </c>
      <c r="K6" s="48">
        <v>38</v>
      </c>
      <c r="L6" s="48">
        <v>32</v>
      </c>
      <c r="M6" s="48">
        <v>32</v>
      </c>
      <c r="N6" s="48">
        <v>35</v>
      </c>
      <c r="O6" s="48">
        <v>0</v>
      </c>
      <c r="P6" s="48">
        <v>0</v>
      </c>
      <c r="Q6" s="48">
        <v>0</v>
      </c>
      <c r="R6" s="56">
        <v>367</v>
      </c>
    </row>
    <row r="7" spans="1:20" ht="20.05" customHeight="1" x14ac:dyDescent="0.25">
      <c r="A7" s="43" t="s">
        <v>428</v>
      </c>
      <c r="B7" s="105" t="s">
        <v>392</v>
      </c>
      <c r="C7" s="48">
        <v>0</v>
      </c>
      <c r="D7" s="48">
        <v>1</v>
      </c>
      <c r="E7" s="48">
        <v>1</v>
      </c>
      <c r="F7" s="48">
        <v>1</v>
      </c>
      <c r="G7" s="48">
        <v>5</v>
      </c>
      <c r="H7" s="48">
        <v>4</v>
      </c>
      <c r="I7" s="48">
        <v>2</v>
      </c>
      <c r="J7" s="48">
        <v>3</v>
      </c>
      <c r="K7" s="48">
        <v>2</v>
      </c>
      <c r="L7" s="48">
        <v>6</v>
      </c>
      <c r="M7" s="48">
        <v>7</v>
      </c>
      <c r="N7" s="48">
        <v>4</v>
      </c>
      <c r="O7" s="48">
        <v>4</v>
      </c>
      <c r="P7" s="48">
        <v>2</v>
      </c>
      <c r="Q7" s="48">
        <v>2</v>
      </c>
      <c r="R7" s="56">
        <v>44</v>
      </c>
    </row>
    <row r="8" spans="1:20" ht="20.05" customHeight="1" x14ac:dyDescent="0.25">
      <c r="A8" s="43" t="s">
        <v>429</v>
      </c>
      <c r="B8" s="105" t="s">
        <v>430</v>
      </c>
      <c r="C8" s="48">
        <v>0</v>
      </c>
      <c r="D8" s="48">
        <v>15</v>
      </c>
      <c r="E8" s="48">
        <v>29</v>
      </c>
      <c r="F8" s="48">
        <v>38</v>
      </c>
      <c r="G8" s="48">
        <v>30</v>
      </c>
      <c r="H8" s="48">
        <v>28</v>
      </c>
      <c r="I8" s="48">
        <v>37</v>
      </c>
      <c r="J8" s="48">
        <v>34</v>
      </c>
      <c r="K8" s="48">
        <v>38</v>
      </c>
      <c r="L8" s="48">
        <v>29</v>
      </c>
      <c r="M8" s="48">
        <v>25</v>
      </c>
      <c r="N8" s="48">
        <v>23</v>
      </c>
      <c r="O8" s="48">
        <v>18</v>
      </c>
      <c r="P8" s="48">
        <v>25</v>
      </c>
      <c r="Q8" s="48">
        <v>40</v>
      </c>
      <c r="R8" s="56">
        <v>409</v>
      </c>
    </row>
    <row r="9" spans="1:20" ht="20.05" customHeight="1" x14ac:dyDescent="0.25">
      <c r="A9" s="43" t="s">
        <v>431</v>
      </c>
      <c r="B9" s="105" t="s">
        <v>394</v>
      </c>
      <c r="C9" s="48">
        <v>0</v>
      </c>
      <c r="D9" s="48">
        <v>32</v>
      </c>
      <c r="E9" s="48">
        <v>67</v>
      </c>
      <c r="F9" s="48">
        <v>95</v>
      </c>
      <c r="G9" s="48">
        <v>76</v>
      </c>
      <c r="H9" s="48">
        <v>99</v>
      </c>
      <c r="I9" s="48">
        <v>87</v>
      </c>
      <c r="J9" s="48">
        <v>99</v>
      </c>
      <c r="K9" s="48">
        <v>75</v>
      </c>
      <c r="L9" s="48">
        <v>102</v>
      </c>
      <c r="M9" s="48">
        <v>86</v>
      </c>
      <c r="N9" s="48">
        <v>139</v>
      </c>
      <c r="O9" s="48">
        <v>133</v>
      </c>
      <c r="P9" s="48">
        <v>117</v>
      </c>
      <c r="Q9" s="48">
        <v>130</v>
      </c>
      <c r="R9" s="56">
        <v>1337</v>
      </c>
    </row>
    <row r="10" spans="1:20" ht="20.05" customHeight="1" x14ac:dyDescent="0.25">
      <c r="A10" s="43" t="s">
        <v>432</v>
      </c>
      <c r="B10" s="105" t="s">
        <v>412</v>
      </c>
      <c r="C10" s="48">
        <v>0</v>
      </c>
      <c r="D10" s="48">
        <v>10</v>
      </c>
      <c r="E10" s="48">
        <v>18</v>
      </c>
      <c r="F10" s="48">
        <v>11</v>
      </c>
      <c r="G10" s="48">
        <v>24</v>
      </c>
      <c r="H10" s="48">
        <v>13</v>
      </c>
      <c r="I10" s="48">
        <v>20</v>
      </c>
      <c r="J10" s="48">
        <v>13</v>
      </c>
      <c r="K10" s="48">
        <v>18</v>
      </c>
      <c r="L10" s="48">
        <v>17</v>
      </c>
      <c r="M10" s="48">
        <v>21</v>
      </c>
      <c r="N10" s="48">
        <v>21</v>
      </c>
      <c r="O10" s="48">
        <v>20</v>
      </c>
      <c r="P10" s="48">
        <v>16</v>
      </c>
      <c r="Q10" s="48">
        <v>29</v>
      </c>
      <c r="R10" s="56">
        <v>251</v>
      </c>
    </row>
    <row r="11" spans="1:20" ht="20.05" customHeight="1" x14ac:dyDescent="0.25">
      <c r="A11" s="43" t="s">
        <v>433</v>
      </c>
      <c r="B11" s="105" t="s">
        <v>434</v>
      </c>
      <c r="C11" s="48">
        <v>0</v>
      </c>
      <c r="D11" s="48">
        <v>9</v>
      </c>
      <c r="E11" s="48">
        <v>9</v>
      </c>
      <c r="F11" s="48">
        <v>15</v>
      </c>
      <c r="G11" s="48">
        <v>11</v>
      </c>
      <c r="H11" s="48">
        <v>10</v>
      </c>
      <c r="I11" s="48">
        <v>10</v>
      </c>
      <c r="J11" s="48">
        <v>15</v>
      </c>
      <c r="K11" s="48">
        <v>11</v>
      </c>
      <c r="L11" s="48">
        <v>14</v>
      </c>
      <c r="M11" s="48">
        <v>11</v>
      </c>
      <c r="N11" s="48">
        <v>9</v>
      </c>
      <c r="O11" s="48">
        <v>0</v>
      </c>
      <c r="P11" s="48">
        <v>0</v>
      </c>
      <c r="Q11" s="48">
        <v>0</v>
      </c>
      <c r="R11" s="56">
        <v>124</v>
      </c>
    </row>
    <row r="12" spans="1:20" ht="20.05" customHeight="1" x14ac:dyDescent="0.25">
      <c r="A12" s="43" t="s">
        <v>435</v>
      </c>
      <c r="B12" s="105" t="s">
        <v>436</v>
      </c>
      <c r="C12" s="48">
        <v>0</v>
      </c>
      <c r="D12" s="48">
        <v>11</v>
      </c>
      <c r="E12" s="48">
        <v>14</v>
      </c>
      <c r="F12" s="48">
        <v>26</v>
      </c>
      <c r="G12" s="48">
        <v>22</v>
      </c>
      <c r="H12" s="48">
        <v>21</v>
      </c>
      <c r="I12" s="48">
        <v>15</v>
      </c>
      <c r="J12" s="48">
        <v>23</v>
      </c>
      <c r="K12" s="48">
        <v>20</v>
      </c>
      <c r="L12" s="48">
        <v>14</v>
      </c>
      <c r="M12" s="48">
        <v>19</v>
      </c>
      <c r="N12" s="48">
        <v>27</v>
      </c>
      <c r="O12" s="48">
        <v>3</v>
      </c>
      <c r="P12" s="48">
        <v>0</v>
      </c>
      <c r="Q12" s="48">
        <v>0</v>
      </c>
      <c r="R12" s="56">
        <v>215</v>
      </c>
    </row>
    <row r="13" spans="1:20" ht="20.05" customHeight="1" x14ac:dyDescent="0.25">
      <c r="A13" s="67" t="s">
        <v>437</v>
      </c>
      <c r="B13" s="125" t="s">
        <v>438</v>
      </c>
      <c r="C13" s="57">
        <v>0</v>
      </c>
      <c r="D13" s="57">
        <v>16</v>
      </c>
      <c r="E13" s="57">
        <v>21</v>
      </c>
      <c r="F13" s="57">
        <v>24</v>
      </c>
      <c r="G13" s="57">
        <v>30</v>
      </c>
      <c r="H13" s="57">
        <v>17</v>
      </c>
      <c r="I13" s="57">
        <v>18</v>
      </c>
      <c r="J13" s="57">
        <v>16</v>
      </c>
      <c r="K13" s="57">
        <v>24</v>
      </c>
      <c r="L13" s="57">
        <v>14</v>
      </c>
      <c r="M13" s="57">
        <v>13</v>
      </c>
      <c r="N13" s="57">
        <v>22</v>
      </c>
      <c r="O13" s="57">
        <v>24</v>
      </c>
      <c r="P13" s="57">
        <v>24</v>
      </c>
      <c r="Q13" s="57">
        <v>28</v>
      </c>
      <c r="R13" s="58">
        <v>291</v>
      </c>
    </row>
    <row r="14" spans="1:20" ht="20.05" customHeight="1" x14ac:dyDescent="0.25">
      <c r="A14" s="92" t="s">
        <v>423</v>
      </c>
      <c r="B14" s="92" t="s">
        <v>341</v>
      </c>
      <c r="C14" s="53">
        <v>0</v>
      </c>
      <c r="D14" s="53">
        <v>95</v>
      </c>
      <c r="E14" s="53">
        <v>203</v>
      </c>
      <c r="F14" s="53">
        <v>242</v>
      </c>
      <c r="G14" s="53">
        <v>232</v>
      </c>
      <c r="H14" s="53">
        <v>233</v>
      </c>
      <c r="I14" s="53">
        <v>225</v>
      </c>
      <c r="J14" s="53">
        <v>245</v>
      </c>
      <c r="K14" s="53">
        <v>226</v>
      </c>
      <c r="L14" s="53">
        <v>228</v>
      </c>
      <c r="M14" s="53">
        <v>214</v>
      </c>
      <c r="N14" s="53">
        <v>280</v>
      </c>
      <c r="O14" s="53">
        <v>202</v>
      </c>
      <c r="P14" s="53">
        <v>184</v>
      </c>
      <c r="Q14" s="53">
        <v>229</v>
      </c>
      <c r="R14" s="53">
        <v>3038</v>
      </c>
    </row>
    <row r="15" spans="1:20" ht="20.05" customHeight="1" x14ac:dyDescent="0.25">
      <c r="A15" s="140" t="s">
        <v>225</v>
      </c>
      <c r="B15" s="140" t="s">
        <v>439</v>
      </c>
      <c r="C15" s="139">
        <v>0</v>
      </c>
      <c r="D15" s="139">
        <v>261</v>
      </c>
      <c r="E15" s="139">
        <v>421</v>
      </c>
      <c r="F15" s="139">
        <v>474</v>
      </c>
      <c r="G15" s="139">
        <v>487</v>
      </c>
      <c r="H15" s="139">
        <v>494</v>
      </c>
      <c r="I15" s="139">
        <v>490</v>
      </c>
      <c r="J15" s="139">
        <v>488</v>
      </c>
      <c r="K15" s="139">
        <v>449</v>
      </c>
      <c r="L15" s="139">
        <v>484</v>
      </c>
      <c r="M15" s="139">
        <v>418</v>
      </c>
      <c r="N15" s="139">
        <v>535</v>
      </c>
      <c r="O15" s="139">
        <v>446</v>
      </c>
      <c r="P15" s="139">
        <v>370</v>
      </c>
      <c r="Q15" s="139">
        <v>413</v>
      </c>
      <c r="R15" s="139">
        <v>6230</v>
      </c>
    </row>
    <row r="16" spans="1:20" ht="14.95" customHeight="1" x14ac:dyDescent="0.25">
      <c r="A16" s="71"/>
      <c r="B16" s="68"/>
      <c r="C16" s="69"/>
      <c r="D16" s="69"/>
      <c r="E16" s="69"/>
      <c r="F16" s="69"/>
      <c r="G16" s="69"/>
      <c r="H16" s="69"/>
      <c r="I16" s="69"/>
      <c r="J16" s="69"/>
      <c r="K16" s="69"/>
      <c r="L16" s="69"/>
      <c r="M16" s="69"/>
      <c r="N16" s="69"/>
      <c r="O16" s="69"/>
      <c r="P16" s="69"/>
      <c r="Q16" s="69"/>
      <c r="R16" s="70"/>
    </row>
    <row r="17" spans="1:18" ht="20.05" customHeight="1" x14ac:dyDescent="0.2">
      <c r="A17" s="372" t="s">
        <v>440</v>
      </c>
      <c r="B17" s="373"/>
      <c r="C17" s="373"/>
      <c r="D17" s="373"/>
      <c r="E17" s="373"/>
      <c r="F17" s="373"/>
      <c r="G17" s="373"/>
      <c r="H17" s="373"/>
      <c r="I17" s="373"/>
      <c r="J17" s="373"/>
      <c r="K17" s="373"/>
      <c r="L17" s="373"/>
      <c r="M17" s="373"/>
      <c r="N17" s="373"/>
      <c r="O17" s="373"/>
      <c r="P17" s="373"/>
      <c r="Q17" s="373"/>
      <c r="R17" s="374"/>
    </row>
    <row r="18" spans="1:18" ht="28.2" customHeight="1" x14ac:dyDescent="0.25">
      <c r="A18" s="51" t="s">
        <v>190</v>
      </c>
      <c r="B18" s="51" t="s">
        <v>191</v>
      </c>
      <c r="C18" s="270" t="s">
        <v>172</v>
      </c>
      <c r="D18" s="52" t="s">
        <v>173</v>
      </c>
      <c r="E18" s="52" t="s">
        <v>174</v>
      </c>
      <c r="F18" s="126" t="s">
        <v>192</v>
      </c>
      <c r="G18" s="126" t="s">
        <v>193</v>
      </c>
      <c r="H18" s="126" t="s">
        <v>194</v>
      </c>
      <c r="I18" s="126" t="s">
        <v>195</v>
      </c>
      <c r="J18" s="126" t="s">
        <v>20</v>
      </c>
      <c r="K18" s="126" t="s">
        <v>23</v>
      </c>
      <c r="L18" s="126" t="s">
        <v>196</v>
      </c>
      <c r="M18" s="126" t="s">
        <v>197</v>
      </c>
      <c r="N18" s="126" t="s">
        <v>198</v>
      </c>
      <c r="O18" s="126" t="s">
        <v>199</v>
      </c>
      <c r="P18" s="126" t="s">
        <v>200</v>
      </c>
      <c r="Q18" s="126" t="s">
        <v>201</v>
      </c>
      <c r="R18" s="52" t="s">
        <v>175</v>
      </c>
    </row>
    <row r="19" spans="1:18" ht="20.05" customHeight="1" x14ac:dyDescent="0.25">
      <c r="A19" s="43" t="s">
        <v>441</v>
      </c>
      <c r="B19" s="105" t="s">
        <v>442</v>
      </c>
      <c r="C19" s="48">
        <v>0</v>
      </c>
      <c r="D19" s="48">
        <v>0</v>
      </c>
      <c r="E19" s="48">
        <v>0</v>
      </c>
      <c r="F19" s="48">
        <v>4</v>
      </c>
      <c r="G19" s="48">
        <v>7</v>
      </c>
      <c r="H19" s="48">
        <v>8</v>
      </c>
      <c r="I19" s="48">
        <v>7</v>
      </c>
      <c r="J19" s="48">
        <v>5</v>
      </c>
      <c r="K19" s="48">
        <v>8</v>
      </c>
      <c r="L19" s="48">
        <v>5</v>
      </c>
      <c r="M19" s="48">
        <v>8</v>
      </c>
      <c r="N19" s="48">
        <v>0</v>
      </c>
      <c r="O19" s="48">
        <v>0</v>
      </c>
      <c r="P19" s="48">
        <v>0</v>
      </c>
      <c r="Q19" s="48">
        <v>0</v>
      </c>
      <c r="R19" s="56">
        <v>52</v>
      </c>
    </row>
    <row r="20" spans="1:18" ht="20.05" customHeight="1" x14ac:dyDescent="0.25">
      <c r="A20" s="43" t="s">
        <v>443</v>
      </c>
      <c r="B20" s="105" t="s">
        <v>442</v>
      </c>
      <c r="C20" s="48">
        <v>0</v>
      </c>
      <c r="D20" s="48">
        <v>0</v>
      </c>
      <c r="E20" s="48">
        <v>9</v>
      </c>
      <c r="F20" s="48">
        <v>21</v>
      </c>
      <c r="G20" s="48">
        <v>9</v>
      </c>
      <c r="H20" s="48">
        <v>9</v>
      </c>
      <c r="I20" s="48">
        <v>8</v>
      </c>
      <c r="J20" s="48">
        <v>11</v>
      </c>
      <c r="K20" s="48">
        <v>14</v>
      </c>
      <c r="L20" s="48">
        <v>12</v>
      </c>
      <c r="M20" s="48">
        <v>17</v>
      </c>
      <c r="N20" s="48">
        <v>0</v>
      </c>
      <c r="O20" s="48">
        <v>0</v>
      </c>
      <c r="P20" s="48">
        <v>0</v>
      </c>
      <c r="Q20" s="48">
        <v>0</v>
      </c>
      <c r="R20" s="56">
        <v>110</v>
      </c>
    </row>
    <row r="21" spans="1:18" ht="20.05" customHeight="1" x14ac:dyDescent="0.25">
      <c r="A21" s="43" t="s">
        <v>444</v>
      </c>
      <c r="B21" s="105" t="s">
        <v>445</v>
      </c>
      <c r="C21" s="48">
        <v>0</v>
      </c>
      <c r="D21" s="48">
        <v>0</v>
      </c>
      <c r="E21" s="48">
        <v>1</v>
      </c>
      <c r="F21" s="48">
        <v>2</v>
      </c>
      <c r="G21" s="48">
        <v>3</v>
      </c>
      <c r="H21" s="48">
        <v>4</v>
      </c>
      <c r="I21" s="48">
        <v>2</v>
      </c>
      <c r="J21" s="48">
        <v>1</v>
      </c>
      <c r="K21" s="48">
        <v>1</v>
      </c>
      <c r="L21" s="48">
        <v>5</v>
      </c>
      <c r="M21" s="48">
        <v>1</v>
      </c>
      <c r="N21" s="48">
        <v>4</v>
      </c>
      <c r="O21" s="48">
        <v>1</v>
      </c>
      <c r="P21" s="48">
        <v>3</v>
      </c>
      <c r="Q21" s="48">
        <v>4</v>
      </c>
      <c r="R21" s="56">
        <v>32</v>
      </c>
    </row>
    <row r="22" spans="1:18" ht="20.05" customHeight="1" x14ac:dyDescent="0.25">
      <c r="A22" s="43" t="s">
        <v>446</v>
      </c>
      <c r="B22" s="105" t="s">
        <v>442</v>
      </c>
      <c r="C22" s="48">
        <v>0</v>
      </c>
      <c r="D22" s="48">
        <v>0</v>
      </c>
      <c r="E22" s="48">
        <v>0</v>
      </c>
      <c r="F22" s="48">
        <v>0</v>
      </c>
      <c r="G22" s="48">
        <v>0</v>
      </c>
      <c r="H22" s="48">
        <v>0</v>
      </c>
      <c r="I22" s="48">
        <v>81</v>
      </c>
      <c r="J22" s="48">
        <v>71</v>
      </c>
      <c r="K22" s="48">
        <v>96</v>
      </c>
      <c r="L22" s="48">
        <v>68</v>
      </c>
      <c r="M22" s="48">
        <v>102</v>
      </c>
      <c r="N22" s="48">
        <v>0</v>
      </c>
      <c r="O22" s="48">
        <v>0</v>
      </c>
      <c r="P22" s="48">
        <v>0</v>
      </c>
      <c r="Q22" s="48">
        <v>0</v>
      </c>
      <c r="R22" s="56">
        <v>418</v>
      </c>
    </row>
    <row r="23" spans="1:18" ht="20.05" customHeight="1" x14ac:dyDescent="0.25">
      <c r="A23" s="43" t="s">
        <v>447</v>
      </c>
      <c r="B23" s="105" t="s">
        <v>442</v>
      </c>
      <c r="C23" s="48">
        <v>0</v>
      </c>
      <c r="D23" s="48">
        <v>0</v>
      </c>
      <c r="E23" s="48">
        <v>0</v>
      </c>
      <c r="F23" s="48">
        <v>0</v>
      </c>
      <c r="G23" s="48">
        <v>0</v>
      </c>
      <c r="H23" s="48">
        <v>0</v>
      </c>
      <c r="I23" s="48">
        <v>0</v>
      </c>
      <c r="J23" s="48">
        <v>0</v>
      </c>
      <c r="K23" s="48">
        <v>0</v>
      </c>
      <c r="L23" s="48">
        <v>0</v>
      </c>
      <c r="M23" s="48">
        <v>0</v>
      </c>
      <c r="N23" s="48">
        <v>177</v>
      </c>
      <c r="O23" s="48">
        <v>161</v>
      </c>
      <c r="P23" s="48">
        <v>165</v>
      </c>
      <c r="Q23" s="48">
        <v>183</v>
      </c>
      <c r="R23" s="56">
        <v>686</v>
      </c>
    </row>
    <row r="24" spans="1:18" ht="20.05" customHeight="1" x14ac:dyDescent="0.25">
      <c r="A24" s="43" t="s">
        <v>448</v>
      </c>
      <c r="B24" s="105" t="s">
        <v>449</v>
      </c>
      <c r="C24" s="48">
        <v>0</v>
      </c>
      <c r="D24" s="48">
        <v>0</v>
      </c>
      <c r="E24" s="48">
        <v>0</v>
      </c>
      <c r="F24" s="48">
        <v>10</v>
      </c>
      <c r="G24" s="48">
        <v>12</v>
      </c>
      <c r="H24" s="48">
        <v>13</v>
      </c>
      <c r="I24" s="48">
        <v>4</v>
      </c>
      <c r="J24" s="48">
        <v>12</v>
      </c>
      <c r="K24" s="48">
        <v>12</v>
      </c>
      <c r="L24" s="48">
        <v>0</v>
      </c>
      <c r="M24" s="48">
        <v>0</v>
      </c>
      <c r="N24" s="48">
        <v>0</v>
      </c>
      <c r="O24" s="48">
        <v>0</v>
      </c>
      <c r="P24" s="48">
        <v>0</v>
      </c>
      <c r="Q24" s="48">
        <v>0</v>
      </c>
      <c r="R24" s="56">
        <v>63</v>
      </c>
    </row>
    <row r="25" spans="1:18" ht="20.05" customHeight="1" x14ac:dyDescent="0.25">
      <c r="A25" s="43" t="s">
        <v>450</v>
      </c>
      <c r="B25" s="105" t="s">
        <v>442</v>
      </c>
      <c r="C25" s="48">
        <v>0</v>
      </c>
      <c r="D25" s="48">
        <v>0</v>
      </c>
      <c r="E25" s="48">
        <v>51</v>
      </c>
      <c r="F25" s="48">
        <v>73</v>
      </c>
      <c r="G25" s="48">
        <v>78</v>
      </c>
      <c r="H25" s="48">
        <v>78</v>
      </c>
      <c r="I25" s="48">
        <v>0</v>
      </c>
      <c r="J25" s="48">
        <v>0</v>
      </c>
      <c r="K25" s="48">
        <v>0</v>
      </c>
      <c r="L25" s="48">
        <v>0</v>
      </c>
      <c r="M25" s="48">
        <v>0</v>
      </c>
      <c r="N25" s="48">
        <v>0</v>
      </c>
      <c r="O25" s="48">
        <v>0</v>
      </c>
      <c r="P25" s="48">
        <v>0</v>
      </c>
      <c r="Q25" s="48">
        <v>0</v>
      </c>
      <c r="R25" s="56">
        <v>280</v>
      </c>
    </row>
    <row r="26" spans="1:18" ht="20.05" customHeight="1" x14ac:dyDescent="0.25">
      <c r="A26" s="43" t="s">
        <v>451</v>
      </c>
      <c r="B26" s="105" t="s">
        <v>442</v>
      </c>
      <c r="C26" s="48">
        <v>0</v>
      </c>
      <c r="D26" s="48">
        <v>0</v>
      </c>
      <c r="E26" s="48">
        <v>0</v>
      </c>
      <c r="F26" s="48">
        <v>0</v>
      </c>
      <c r="G26" s="48">
        <v>0</v>
      </c>
      <c r="H26" s="48">
        <v>0</v>
      </c>
      <c r="I26" s="48">
        <v>0</v>
      </c>
      <c r="J26" s="48">
        <v>0</v>
      </c>
      <c r="K26" s="48">
        <v>0</v>
      </c>
      <c r="L26" s="48">
        <v>0</v>
      </c>
      <c r="M26" s="48">
        <v>0</v>
      </c>
      <c r="N26" s="48">
        <v>163</v>
      </c>
      <c r="O26" s="48">
        <v>190</v>
      </c>
      <c r="P26" s="48">
        <v>177</v>
      </c>
      <c r="Q26" s="48">
        <v>221</v>
      </c>
      <c r="R26" s="56">
        <v>751</v>
      </c>
    </row>
    <row r="27" spans="1:18" ht="20.05" customHeight="1" x14ac:dyDescent="0.25">
      <c r="A27" s="43" t="s">
        <v>452</v>
      </c>
      <c r="B27" s="105" t="s">
        <v>442</v>
      </c>
      <c r="C27" s="48">
        <v>0</v>
      </c>
      <c r="D27" s="48">
        <v>0</v>
      </c>
      <c r="E27" s="48">
        <v>40</v>
      </c>
      <c r="F27" s="48">
        <v>23</v>
      </c>
      <c r="G27" s="48">
        <v>26</v>
      </c>
      <c r="H27" s="48">
        <v>34</v>
      </c>
      <c r="I27" s="48">
        <v>36</v>
      </c>
      <c r="J27" s="48">
        <v>31</v>
      </c>
      <c r="K27" s="48">
        <v>41</v>
      </c>
      <c r="L27" s="48">
        <v>22</v>
      </c>
      <c r="M27" s="48">
        <v>42</v>
      </c>
      <c r="N27" s="48">
        <v>0</v>
      </c>
      <c r="O27" s="48">
        <v>0</v>
      </c>
      <c r="P27" s="48">
        <v>0</v>
      </c>
      <c r="Q27" s="48">
        <v>0</v>
      </c>
      <c r="R27" s="56">
        <v>295</v>
      </c>
    </row>
    <row r="28" spans="1:18" ht="20.05" customHeight="1" x14ac:dyDescent="0.25">
      <c r="A28" s="43" t="s">
        <v>453</v>
      </c>
      <c r="B28" s="105" t="s">
        <v>442</v>
      </c>
      <c r="C28" s="48">
        <v>0</v>
      </c>
      <c r="D28" s="48">
        <v>0</v>
      </c>
      <c r="E28" s="48">
        <v>50</v>
      </c>
      <c r="F28" s="48">
        <v>53</v>
      </c>
      <c r="G28" s="48">
        <v>61</v>
      </c>
      <c r="H28" s="48">
        <v>63</v>
      </c>
      <c r="I28" s="48">
        <v>56</v>
      </c>
      <c r="J28" s="48">
        <v>64</v>
      </c>
      <c r="K28" s="48">
        <v>56</v>
      </c>
      <c r="L28" s="48">
        <v>66</v>
      </c>
      <c r="M28" s="48">
        <v>51</v>
      </c>
      <c r="N28" s="48">
        <v>0</v>
      </c>
      <c r="O28" s="48">
        <v>0</v>
      </c>
      <c r="P28" s="48">
        <v>0</v>
      </c>
      <c r="Q28" s="48">
        <v>0</v>
      </c>
      <c r="R28" s="56">
        <v>520</v>
      </c>
    </row>
    <row r="29" spans="1:18" ht="20.05" customHeight="1" x14ac:dyDescent="0.25">
      <c r="A29" s="43" t="s">
        <v>454</v>
      </c>
      <c r="B29" s="105" t="s">
        <v>455</v>
      </c>
      <c r="C29" s="48">
        <v>0</v>
      </c>
      <c r="D29" s="48">
        <v>0</v>
      </c>
      <c r="E29" s="48">
        <v>35</v>
      </c>
      <c r="F29" s="48">
        <v>22</v>
      </c>
      <c r="G29" s="48">
        <v>32</v>
      </c>
      <c r="H29" s="48">
        <v>19</v>
      </c>
      <c r="I29" s="48">
        <v>28</v>
      </c>
      <c r="J29" s="48">
        <v>28</v>
      </c>
      <c r="K29" s="48">
        <v>33</v>
      </c>
      <c r="L29" s="48">
        <v>27</v>
      </c>
      <c r="M29" s="48">
        <v>25</v>
      </c>
      <c r="N29" s="48">
        <v>0</v>
      </c>
      <c r="O29" s="48">
        <v>0</v>
      </c>
      <c r="P29" s="48">
        <v>0</v>
      </c>
      <c r="Q29" s="48">
        <v>0</v>
      </c>
      <c r="R29" s="56">
        <v>249</v>
      </c>
    </row>
    <row r="30" spans="1:18" ht="20.05" customHeight="1" x14ac:dyDescent="0.25">
      <c r="A30" s="43" t="s">
        <v>456</v>
      </c>
      <c r="B30" s="105" t="s">
        <v>449</v>
      </c>
      <c r="C30" s="48">
        <v>0</v>
      </c>
      <c r="D30" s="48">
        <v>0</v>
      </c>
      <c r="E30" s="48">
        <v>0</v>
      </c>
      <c r="F30" s="48">
        <v>0</v>
      </c>
      <c r="G30" s="48">
        <v>0</v>
      </c>
      <c r="H30" s="48">
        <v>0</v>
      </c>
      <c r="I30" s="48">
        <v>59</v>
      </c>
      <c r="J30" s="48">
        <v>54</v>
      </c>
      <c r="K30" s="48">
        <v>60</v>
      </c>
      <c r="L30" s="48">
        <v>63</v>
      </c>
      <c r="M30" s="48">
        <v>66</v>
      </c>
      <c r="N30" s="48">
        <v>0</v>
      </c>
      <c r="O30" s="48">
        <v>0</v>
      </c>
      <c r="P30" s="48">
        <v>0</v>
      </c>
      <c r="Q30" s="48">
        <v>0</v>
      </c>
      <c r="R30" s="56">
        <v>302</v>
      </c>
    </row>
    <row r="31" spans="1:18" ht="20.05" customHeight="1" x14ac:dyDescent="0.25">
      <c r="A31" s="43" t="s">
        <v>457</v>
      </c>
      <c r="B31" s="105" t="s">
        <v>449</v>
      </c>
      <c r="C31" s="48">
        <v>0</v>
      </c>
      <c r="D31" s="48">
        <v>0</v>
      </c>
      <c r="E31" s="48">
        <v>53</v>
      </c>
      <c r="F31" s="48">
        <v>39</v>
      </c>
      <c r="G31" s="48">
        <v>42</v>
      </c>
      <c r="H31" s="48">
        <v>44</v>
      </c>
      <c r="I31" s="48">
        <v>0</v>
      </c>
      <c r="J31" s="48">
        <v>0</v>
      </c>
      <c r="K31" s="48">
        <v>0</v>
      </c>
      <c r="L31" s="48">
        <v>0</v>
      </c>
      <c r="M31" s="48">
        <v>0</v>
      </c>
      <c r="N31" s="48">
        <v>0</v>
      </c>
      <c r="O31" s="48">
        <v>0</v>
      </c>
      <c r="P31" s="48">
        <v>0</v>
      </c>
      <c r="Q31" s="48">
        <v>0</v>
      </c>
      <c r="R31" s="56">
        <v>178</v>
      </c>
    </row>
    <row r="32" spans="1:18" ht="20.05" customHeight="1" x14ac:dyDescent="0.25">
      <c r="A32" s="67" t="s">
        <v>458</v>
      </c>
      <c r="B32" s="105" t="s">
        <v>442</v>
      </c>
      <c r="C32" s="57">
        <v>0</v>
      </c>
      <c r="D32" s="48">
        <v>0</v>
      </c>
      <c r="E32" s="48">
        <v>45</v>
      </c>
      <c r="F32" s="48">
        <v>42</v>
      </c>
      <c r="G32" s="48">
        <v>36</v>
      </c>
      <c r="H32" s="48">
        <v>50</v>
      </c>
      <c r="I32" s="48">
        <v>44</v>
      </c>
      <c r="J32" s="48">
        <v>53</v>
      </c>
      <c r="K32" s="48">
        <v>43</v>
      </c>
      <c r="L32" s="48">
        <v>42</v>
      </c>
      <c r="M32" s="48">
        <v>40</v>
      </c>
      <c r="N32" s="48">
        <v>0</v>
      </c>
      <c r="O32" s="48">
        <v>0</v>
      </c>
      <c r="P32" s="48">
        <v>0</v>
      </c>
      <c r="Q32" s="48">
        <v>0</v>
      </c>
      <c r="R32" s="56">
        <v>395</v>
      </c>
    </row>
    <row r="33" spans="1:18" ht="20.05" customHeight="1" x14ac:dyDescent="0.25">
      <c r="A33" s="92" t="s">
        <v>225</v>
      </c>
      <c r="B33" s="92" t="s">
        <v>226</v>
      </c>
      <c r="C33" s="53">
        <v>0</v>
      </c>
      <c r="D33" s="53">
        <v>0</v>
      </c>
      <c r="E33" s="53">
        <v>284</v>
      </c>
      <c r="F33" s="53">
        <v>289</v>
      </c>
      <c r="G33" s="53">
        <v>306</v>
      </c>
      <c r="H33" s="53">
        <v>322</v>
      </c>
      <c r="I33" s="53">
        <v>325</v>
      </c>
      <c r="J33" s="53">
        <v>330</v>
      </c>
      <c r="K33" s="53">
        <v>364</v>
      </c>
      <c r="L33" s="53">
        <v>310</v>
      </c>
      <c r="M33" s="53">
        <v>352</v>
      </c>
      <c r="N33" s="53">
        <v>344</v>
      </c>
      <c r="O33" s="53">
        <v>352</v>
      </c>
      <c r="P33" s="53">
        <v>345</v>
      </c>
      <c r="Q33" s="53">
        <v>408</v>
      </c>
      <c r="R33" s="53">
        <v>4331</v>
      </c>
    </row>
    <row r="34" spans="1:18" ht="20.05" customHeight="1" x14ac:dyDescent="0.25">
      <c r="A34" s="114" t="s">
        <v>255</v>
      </c>
      <c r="B34" s="18"/>
      <c r="C34" s="76"/>
      <c r="D34" s="76"/>
      <c r="E34" s="76"/>
      <c r="F34" s="76"/>
      <c r="G34" s="76"/>
      <c r="H34" s="76"/>
      <c r="I34" s="76"/>
      <c r="J34" s="76"/>
      <c r="K34" s="76"/>
      <c r="L34" s="76"/>
      <c r="M34" s="76"/>
      <c r="N34" s="76"/>
      <c r="O34" s="76"/>
      <c r="P34" s="76"/>
      <c r="Q34" s="76"/>
      <c r="R34" s="76"/>
    </row>
    <row r="35" spans="1:18" ht="14.95" customHeight="1" x14ac:dyDescent="0.25">
      <c r="A35" s="77"/>
      <c r="B35" s="68"/>
      <c r="C35" s="69"/>
      <c r="D35" s="69"/>
      <c r="E35" s="69"/>
      <c r="F35" s="69"/>
      <c r="G35" s="69"/>
      <c r="H35" s="69"/>
      <c r="I35" s="69"/>
      <c r="J35" s="69"/>
      <c r="K35" s="69"/>
      <c r="L35" s="69"/>
      <c r="M35" s="69"/>
      <c r="N35" s="69"/>
      <c r="O35" s="69"/>
      <c r="P35" s="69"/>
      <c r="Q35" s="69"/>
      <c r="R35" s="70"/>
    </row>
  </sheetData>
  <mergeCells count="4">
    <mergeCell ref="A4:R4"/>
    <mergeCell ref="A17:R17"/>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Narrow,Regular"&amp;12- 12 -</oddFooter>
  </headerFooter>
  <rowBreaks count="1" manualBreakCount="1">
    <brk id="34" max="1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rgb="FFE2FBFE"/>
    <pageSetUpPr autoPageBreaks="0"/>
  </sheetPr>
  <dimension ref="A1:T27"/>
  <sheetViews>
    <sheetView showGridLines="0" showZeros="0"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8"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459</v>
      </c>
      <c r="B4" s="373"/>
      <c r="C4" s="373"/>
      <c r="D4" s="373"/>
      <c r="E4" s="373"/>
      <c r="F4" s="373"/>
      <c r="G4" s="373"/>
      <c r="H4" s="373"/>
      <c r="I4" s="373"/>
      <c r="J4" s="373"/>
      <c r="K4" s="373"/>
      <c r="L4" s="373"/>
      <c r="M4" s="373"/>
      <c r="N4" s="373"/>
      <c r="O4" s="373"/>
      <c r="P4" s="373"/>
      <c r="Q4" s="373"/>
      <c r="R4" s="374"/>
    </row>
    <row r="5" spans="1:20" ht="26.35"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460</v>
      </c>
      <c r="B6" s="105" t="s">
        <v>461</v>
      </c>
      <c r="C6" s="48">
        <v>0</v>
      </c>
      <c r="D6" s="48">
        <v>0</v>
      </c>
      <c r="E6" s="48">
        <v>38</v>
      </c>
      <c r="F6" s="48">
        <v>35</v>
      </c>
      <c r="G6" s="48">
        <v>48</v>
      </c>
      <c r="H6" s="48">
        <v>54</v>
      </c>
      <c r="I6" s="48">
        <v>52</v>
      </c>
      <c r="J6" s="48">
        <v>46</v>
      </c>
      <c r="K6" s="48">
        <v>44</v>
      </c>
      <c r="L6" s="48">
        <v>57</v>
      </c>
      <c r="M6" s="48">
        <v>38</v>
      </c>
      <c r="N6" s="48">
        <v>0</v>
      </c>
      <c r="O6" s="48">
        <v>0</v>
      </c>
      <c r="P6" s="48">
        <v>0</v>
      </c>
      <c r="Q6" s="48">
        <v>0</v>
      </c>
      <c r="R6" s="56">
        <v>412</v>
      </c>
    </row>
    <row r="7" spans="1:20" ht="20.05" customHeight="1" x14ac:dyDescent="0.25">
      <c r="A7" s="43" t="s">
        <v>462</v>
      </c>
      <c r="B7" s="105" t="s">
        <v>463</v>
      </c>
      <c r="C7" s="48">
        <v>0</v>
      </c>
      <c r="D7" s="48">
        <v>0</v>
      </c>
      <c r="E7" s="48">
        <v>9</v>
      </c>
      <c r="F7" s="48">
        <v>16</v>
      </c>
      <c r="G7" s="48">
        <v>11</v>
      </c>
      <c r="H7" s="48">
        <v>14</v>
      </c>
      <c r="I7" s="48">
        <v>13</v>
      </c>
      <c r="J7" s="48">
        <v>12</v>
      </c>
      <c r="K7" s="48">
        <v>14</v>
      </c>
      <c r="L7" s="48">
        <v>13</v>
      </c>
      <c r="M7" s="48">
        <v>10</v>
      </c>
      <c r="N7" s="48">
        <v>0</v>
      </c>
      <c r="O7" s="48">
        <v>0</v>
      </c>
      <c r="P7" s="48">
        <v>0</v>
      </c>
      <c r="Q7" s="48">
        <v>0</v>
      </c>
      <c r="R7" s="56">
        <v>112</v>
      </c>
    </row>
    <row r="8" spans="1:20" ht="20.05" customHeight="1" x14ac:dyDescent="0.25">
      <c r="A8" s="43" t="s">
        <v>464</v>
      </c>
      <c r="B8" s="150" t="s">
        <v>465</v>
      </c>
      <c r="C8" s="48">
        <v>0</v>
      </c>
      <c r="D8" s="48">
        <v>0</v>
      </c>
      <c r="E8" s="48">
        <v>0</v>
      </c>
      <c r="F8" s="48">
        <v>0</v>
      </c>
      <c r="G8" s="48">
        <v>0</v>
      </c>
      <c r="H8" s="48">
        <v>0</v>
      </c>
      <c r="I8" s="48">
        <v>0</v>
      </c>
      <c r="J8" s="48">
        <v>148</v>
      </c>
      <c r="K8" s="48">
        <v>148</v>
      </c>
      <c r="L8" s="48">
        <v>159</v>
      </c>
      <c r="M8" s="48">
        <v>146</v>
      </c>
      <c r="N8" s="48">
        <v>0</v>
      </c>
      <c r="O8" s="48">
        <v>0</v>
      </c>
      <c r="P8" s="48">
        <v>0</v>
      </c>
      <c r="Q8" s="48">
        <v>0</v>
      </c>
      <c r="R8" s="56">
        <v>601</v>
      </c>
    </row>
    <row r="9" spans="1:20" ht="20.05" customHeight="1" x14ac:dyDescent="0.25">
      <c r="A9" s="43" t="s">
        <v>466</v>
      </c>
      <c r="B9" s="105" t="s">
        <v>467</v>
      </c>
      <c r="C9" s="48">
        <v>0</v>
      </c>
      <c r="D9" s="48">
        <v>0</v>
      </c>
      <c r="E9" s="48">
        <v>2</v>
      </c>
      <c r="F9" s="48">
        <v>3</v>
      </c>
      <c r="G9" s="48">
        <v>4</v>
      </c>
      <c r="H9" s="48">
        <v>2</v>
      </c>
      <c r="I9" s="48">
        <v>3</v>
      </c>
      <c r="J9" s="48">
        <v>2</v>
      </c>
      <c r="K9" s="48">
        <v>6</v>
      </c>
      <c r="L9" s="48">
        <v>2</v>
      </c>
      <c r="M9" s="48">
        <v>3</v>
      </c>
      <c r="N9" s="48">
        <v>7</v>
      </c>
      <c r="O9" s="48">
        <v>6</v>
      </c>
      <c r="P9" s="48">
        <v>2</v>
      </c>
      <c r="Q9" s="48">
        <v>8</v>
      </c>
      <c r="R9" s="56">
        <v>50</v>
      </c>
    </row>
    <row r="10" spans="1:20" ht="20.05" customHeight="1" x14ac:dyDescent="0.25">
      <c r="A10" s="43" t="s">
        <v>468</v>
      </c>
      <c r="B10" s="105" t="s">
        <v>465</v>
      </c>
      <c r="C10" s="48">
        <v>0</v>
      </c>
      <c r="D10" s="48">
        <v>0</v>
      </c>
      <c r="E10" s="48">
        <v>45</v>
      </c>
      <c r="F10" s="48">
        <v>37</v>
      </c>
      <c r="G10" s="48">
        <v>49</v>
      </c>
      <c r="H10" s="48">
        <v>51</v>
      </c>
      <c r="I10" s="48">
        <v>44</v>
      </c>
      <c r="J10" s="48">
        <v>0</v>
      </c>
      <c r="K10" s="48">
        <v>0</v>
      </c>
      <c r="L10" s="48">
        <v>0</v>
      </c>
      <c r="M10" s="48">
        <v>0</v>
      </c>
      <c r="N10" s="48">
        <v>0</v>
      </c>
      <c r="O10" s="48">
        <v>0</v>
      </c>
      <c r="P10" s="48">
        <v>0</v>
      </c>
      <c r="Q10" s="48">
        <v>0</v>
      </c>
      <c r="R10" s="56">
        <v>226</v>
      </c>
    </row>
    <row r="11" spans="1:20" ht="20.05" customHeight="1" x14ac:dyDescent="0.25">
      <c r="A11" s="43" t="s">
        <v>469</v>
      </c>
      <c r="B11" s="105" t="s">
        <v>470</v>
      </c>
      <c r="C11" s="48">
        <v>0</v>
      </c>
      <c r="D11" s="48">
        <v>0</v>
      </c>
      <c r="E11" s="48">
        <v>0</v>
      </c>
      <c r="F11" s="48">
        <v>0</v>
      </c>
      <c r="G11" s="48">
        <v>0</v>
      </c>
      <c r="H11" s="48">
        <v>0</v>
      </c>
      <c r="I11" s="48">
        <v>0</v>
      </c>
      <c r="J11" s="48">
        <v>0</v>
      </c>
      <c r="K11" s="48">
        <v>72</v>
      </c>
      <c r="L11" s="48">
        <v>60</v>
      </c>
      <c r="M11" s="48">
        <v>51</v>
      </c>
      <c r="N11" s="48">
        <v>73</v>
      </c>
      <c r="O11" s="48">
        <v>63</v>
      </c>
      <c r="P11" s="48">
        <v>70</v>
      </c>
      <c r="Q11" s="48">
        <v>63</v>
      </c>
      <c r="R11" s="56">
        <v>452</v>
      </c>
    </row>
    <row r="12" spans="1:20" ht="20.05" customHeight="1" x14ac:dyDescent="0.25">
      <c r="A12" s="43" t="s">
        <v>471</v>
      </c>
      <c r="B12" s="105" t="s">
        <v>472</v>
      </c>
      <c r="C12" s="48">
        <v>0</v>
      </c>
      <c r="D12" s="48">
        <v>0</v>
      </c>
      <c r="E12" s="48">
        <v>59</v>
      </c>
      <c r="F12" s="48">
        <v>55</v>
      </c>
      <c r="G12" s="48">
        <v>51</v>
      </c>
      <c r="H12" s="48">
        <v>60</v>
      </c>
      <c r="I12" s="48">
        <v>47</v>
      </c>
      <c r="J12" s="48">
        <v>56</v>
      </c>
      <c r="K12" s="48">
        <v>49</v>
      </c>
      <c r="L12" s="48">
        <v>46</v>
      </c>
      <c r="M12" s="48">
        <v>44</v>
      </c>
      <c r="N12" s="48">
        <v>0</v>
      </c>
      <c r="O12" s="48">
        <v>0</v>
      </c>
      <c r="P12" s="48">
        <v>0</v>
      </c>
      <c r="Q12" s="48">
        <v>0</v>
      </c>
      <c r="R12" s="56">
        <v>467</v>
      </c>
    </row>
    <row r="13" spans="1:20" ht="20.05" customHeight="1" x14ac:dyDescent="0.25">
      <c r="A13" s="43" t="s">
        <v>473</v>
      </c>
      <c r="B13" s="105" t="s">
        <v>474</v>
      </c>
      <c r="C13" s="48">
        <v>0</v>
      </c>
      <c r="D13" s="48">
        <v>0</v>
      </c>
      <c r="E13" s="48">
        <v>0</v>
      </c>
      <c r="F13" s="48">
        <v>0</v>
      </c>
      <c r="G13" s="48">
        <v>0</v>
      </c>
      <c r="H13" s="48">
        <v>0</v>
      </c>
      <c r="I13" s="48">
        <v>0</v>
      </c>
      <c r="J13" s="48">
        <v>0</v>
      </c>
      <c r="K13" s="48">
        <v>0</v>
      </c>
      <c r="L13" s="48">
        <v>35</v>
      </c>
      <c r="M13" s="48">
        <v>31</v>
      </c>
      <c r="N13" s="48">
        <v>36</v>
      </c>
      <c r="O13" s="48">
        <v>30</v>
      </c>
      <c r="P13" s="48">
        <v>40</v>
      </c>
      <c r="Q13" s="48">
        <v>31</v>
      </c>
      <c r="R13" s="56">
        <v>203</v>
      </c>
    </row>
    <row r="14" spans="1:20" ht="20.05" customHeight="1" x14ac:dyDescent="0.25">
      <c r="A14" s="43" t="s">
        <v>475</v>
      </c>
      <c r="B14" s="105" t="s">
        <v>474</v>
      </c>
      <c r="C14" s="48">
        <v>0</v>
      </c>
      <c r="D14" s="48">
        <v>0</v>
      </c>
      <c r="E14" s="48">
        <v>30</v>
      </c>
      <c r="F14" s="48">
        <v>31</v>
      </c>
      <c r="G14" s="48">
        <v>38</v>
      </c>
      <c r="H14" s="48">
        <v>24</v>
      </c>
      <c r="I14" s="48">
        <v>26</v>
      </c>
      <c r="J14" s="48">
        <v>33</v>
      </c>
      <c r="K14" s="48">
        <v>30</v>
      </c>
      <c r="L14" s="48">
        <v>0</v>
      </c>
      <c r="M14" s="48">
        <v>0</v>
      </c>
      <c r="N14" s="48">
        <v>0</v>
      </c>
      <c r="O14" s="48">
        <v>0</v>
      </c>
      <c r="P14" s="48">
        <v>0</v>
      </c>
      <c r="Q14" s="48">
        <v>0</v>
      </c>
      <c r="R14" s="56">
        <v>212</v>
      </c>
    </row>
    <row r="15" spans="1:20" ht="20.05" customHeight="1" x14ac:dyDescent="0.25">
      <c r="A15" s="43" t="s">
        <v>476</v>
      </c>
      <c r="B15" s="105" t="s">
        <v>477</v>
      </c>
      <c r="C15" s="48">
        <v>0</v>
      </c>
      <c r="D15" s="48">
        <v>0</v>
      </c>
      <c r="E15" s="48">
        <v>68</v>
      </c>
      <c r="F15" s="48">
        <v>73</v>
      </c>
      <c r="G15" s="48">
        <v>80</v>
      </c>
      <c r="H15" s="48">
        <v>82</v>
      </c>
      <c r="I15" s="48">
        <v>100</v>
      </c>
      <c r="J15" s="48">
        <v>0</v>
      </c>
      <c r="K15" s="48">
        <v>0</v>
      </c>
      <c r="L15" s="48">
        <v>0</v>
      </c>
      <c r="M15" s="48">
        <v>0</v>
      </c>
      <c r="N15" s="48">
        <v>0</v>
      </c>
      <c r="O15" s="48">
        <v>0</v>
      </c>
      <c r="P15" s="48">
        <v>0</v>
      </c>
      <c r="Q15" s="48">
        <v>0</v>
      </c>
      <c r="R15" s="56">
        <v>403</v>
      </c>
    </row>
    <row r="16" spans="1:20" ht="20.05" customHeight="1" x14ac:dyDescent="0.25">
      <c r="A16" s="43" t="s">
        <v>478</v>
      </c>
      <c r="B16" s="105" t="s">
        <v>477</v>
      </c>
      <c r="C16" s="48">
        <v>0</v>
      </c>
      <c r="D16" s="48">
        <v>0</v>
      </c>
      <c r="E16" s="48">
        <v>0</v>
      </c>
      <c r="F16" s="48">
        <v>0</v>
      </c>
      <c r="G16" s="48">
        <v>0</v>
      </c>
      <c r="H16" s="48">
        <v>0</v>
      </c>
      <c r="I16" s="48">
        <v>0</v>
      </c>
      <c r="J16" s="48">
        <v>71</v>
      </c>
      <c r="K16" s="48">
        <v>92</v>
      </c>
      <c r="L16" s="48">
        <v>98</v>
      </c>
      <c r="M16" s="48">
        <v>77</v>
      </c>
      <c r="N16" s="48">
        <v>0</v>
      </c>
      <c r="O16" s="48">
        <v>0</v>
      </c>
      <c r="P16" s="48">
        <v>0</v>
      </c>
      <c r="Q16" s="48">
        <v>0</v>
      </c>
      <c r="R16" s="56">
        <v>338</v>
      </c>
    </row>
    <row r="17" spans="1:18" ht="20.05" customHeight="1" x14ac:dyDescent="0.25">
      <c r="A17" s="43" t="s">
        <v>479</v>
      </c>
      <c r="B17" s="105" t="s">
        <v>480</v>
      </c>
      <c r="C17" s="48">
        <v>0</v>
      </c>
      <c r="D17" s="48">
        <v>0</v>
      </c>
      <c r="E17" s="48">
        <v>93</v>
      </c>
      <c r="F17" s="48">
        <v>79</v>
      </c>
      <c r="G17" s="48">
        <v>100</v>
      </c>
      <c r="H17" s="48">
        <v>109</v>
      </c>
      <c r="I17" s="48">
        <v>90</v>
      </c>
      <c r="J17" s="48">
        <v>0</v>
      </c>
      <c r="K17" s="48">
        <v>0</v>
      </c>
      <c r="L17" s="48">
        <v>0</v>
      </c>
      <c r="M17" s="48">
        <v>0</v>
      </c>
      <c r="N17" s="48">
        <v>0</v>
      </c>
      <c r="O17" s="48">
        <v>0</v>
      </c>
      <c r="P17" s="48">
        <v>0</v>
      </c>
      <c r="Q17" s="48">
        <v>0</v>
      </c>
      <c r="R17" s="56">
        <v>471</v>
      </c>
    </row>
    <row r="18" spans="1:18" ht="20.05" customHeight="1" x14ac:dyDescent="0.25">
      <c r="A18" s="43" t="s">
        <v>481</v>
      </c>
      <c r="B18" s="105" t="s">
        <v>480</v>
      </c>
      <c r="C18" s="48">
        <v>0</v>
      </c>
      <c r="D18" s="48">
        <v>0</v>
      </c>
      <c r="E18" s="48">
        <v>0</v>
      </c>
      <c r="F18" s="48">
        <v>0</v>
      </c>
      <c r="G18" s="48">
        <v>0</v>
      </c>
      <c r="H18" s="48">
        <v>0</v>
      </c>
      <c r="I18" s="48">
        <v>0</v>
      </c>
      <c r="J18" s="48">
        <v>0</v>
      </c>
      <c r="K18" s="48">
        <v>0</v>
      </c>
      <c r="L18" s="48">
        <v>0</v>
      </c>
      <c r="M18" s="48">
        <v>0</v>
      </c>
      <c r="N18" s="48">
        <v>112</v>
      </c>
      <c r="O18" s="48">
        <v>107</v>
      </c>
      <c r="P18" s="48">
        <v>101</v>
      </c>
      <c r="Q18" s="48">
        <v>110</v>
      </c>
      <c r="R18" s="56">
        <v>430</v>
      </c>
    </row>
    <row r="19" spans="1:18" ht="20.05" customHeight="1" x14ac:dyDescent="0.25">
      <c r="A19" s="43" t="s">
        <v>482</v>
      </c>
      <c r="B19" s="105" t="s">
        <v>480</v>
      </c>
      <c r="C19" s="48">
        <v>0</v>
      </c>
      <c r="D19" s="48">
        <v>0</v>
      </c>
      <c r="E19" s="48">
        <v>0</v>
      </c>
      <c r="F19" s="48">
        <v>0</v>
      </c>
      <c r="G19" s="48">
        <v>0</v>
      </c>
      <c r="H19" s="48">
        <v>0</v>
      </c>
      <c r="I19" s="48">
        <v>0</v>
      </c>
      <c r="J19" s="48">
        <v>91</v>
      </c>
      <c r="K19" s="48">
        <v>89</v>
      </c>
      <c r="L19" s="48">
        <v>106</v>
      </c>
      <c r="M19" s="48">
        <v>98</v>
      </c>
      <c r="N19" s="48">
        <v>0</v>
      </c>
      <c r="O19" s="48">
        <v>0</v>
      </c>
      <c r="P19" s="48">
        <v>0</v>
      </c>
      <c r="Q19" s="48">
        <v>0</v>
      </c>
      <c r="R19" s="56">
        <v>384</v>
      </c>
    </row>
    <row r="20" spans="1:18" ht="20.05" customHeight="1" x14ac:dyDescent="0.25">
      <c r="A20" s="43" t="s">
        <v>146</v>
      </c>
      <c r="B20" s="105" t="s">
        <v>465</v>
      </c>
      <c r="C20" s="48">
        <v>0</v>
      </c>
      <c r="D20" s="48">
        <v>0</v>
      </c>
      <c r="E20" s="48">
        <v>75</v>
      </c>
      <c r="F20" s="48">
        <v>63</v>
      </c>
      <c r="G20" s="48">
        <v>79</v>
      </c>
      <c r="H20" s="48">
        <v>60</v>
      </c>
      <c r="I20" s="48">
        <v>57</v>
      </c>
      <c r="J20" s="48">
        <v>0</v>
      </c>
      <c r="K20" s="48">
        <v>0</v>
      </c>
      <c r="L20" s="48">
        <v>0</v>
      </c>
      <c r="M20" s="48">
        <v>0</v>
      </c>
      <c r="N20" s="48">
        <v>0</v>
      </c>
      <c r="O20" s="48">
        <v>0</v>
      </c>
      <c r="P20" s="48">
        <v>0</v>
      </c>
      <c r="Q20" s="48">
        <v>0</v>
      </c>
      <c r="R20" s="56">
        <v>334</v>
      </c>
    </row>
    <row r="21" spans="1:18" ht="20.05" customHeight="1" x14ac:dyDescent="0.25">
      <c r="A21" s="43" t="s">
        <v>483</v>
      </c>
      <c r="B21" s="105" t="s">
        <v>470</v>
      </c>
      <c r="C21" s="48">
        <v>0</v>
      </c>
      <c r="D21" s="48">
        <v>0</v>
      </c>
      <c r="E21" s="48">
        <v>62</v>
      </c>
      <c r="F21" s="48">
        <v>73</v>
      </c>
      <c r="G21" s="48">
        <v>74</v>
      </c>
      <c r="H21" s="48">
        <v>59</v>
      </c>
      <c r="I21" s="48">
        <v>56</v>
      </c>
      <c r="J21" s="48">
        <v>71</v>
      </c>
      <c r="K21" s="48">
        <v>0</v>
      </c>
      <c r="L21" s="48">
        <v>0</v>
      </c>
      <c r="M21" s="48">
        <v>0</v>
      </c>
      <c r="N21" s="48">
        <v>0</v>
      </c>
      <c r="O21" s="48">
        <v>0</v>
      </c>
      <c r="P21" s="48">
        <v>0</v>
      </c>
      <c r="Q21" s="48">
        <v>0</v>
      </c>
      <c r="R21" s="56">
        <v>395</v>
      </c>
    </row>
    <row r="22" spans="1:18" ht="20.05" customHeight="1" x14ac:dyDescent="0.25">
      <c r="A22" s="43" t="s">
        <v>484</v>
      </c>
      <c r="B22" s="105" t="s">
        <v>465</v>
      </c>
      <c r="C22" s="48">
        <v>0</v>
      </c>
      <c r="D22" s="48">
        <v>0</v>
      </c>
      <c r="E22" s="48">
        <v>68</v>
      </c>
      <c r="F22" s="48">
        <v>93</v>
      </c>
      <c r="G22" s="48">
        <v>92</v>
      </c>
      <c r="H22" s="48">
        <v>80</v>
      </c>
      <c r="I22" s="48">
        <v>85</v>
      </c>
      <c r="J22" s="48">
        <v>0</v>
      </c>
      <c r="K22" s="48">
        <v>0</v>
      </c>
      <c r="L22" s="48">
        <v>0</v>
      </c>
      <c r="M22" s="48">
        <v>0</v>
      </c>
      <c r="N22" s="48">
        <v>0</v>
      </c>
      <c r="O22" s="48">
        <v>0</v>
      </c>
      <c r="P22" s="48">
        <v>0</v>
      </c>
      <c r="Q22" s="48">
        <v>0</v>
      </c>
      <c r="R22" s="56">
        <v>418</v>
      </c>
    </row>
    <row r="23" spans="1:18" ht="20.05" customHeight="1" x14ac:dyDescent="0.25">
      <c r="A23" s="43" t="s">
        <v>485</v>
      </c>
      <c r="B23" s="105" t="s">
        <v>465</v>
      </c>
      <c r="C23" s="48">
        <v>0</v>
      </c>
      <c r="D23" s="48">
        <v>0</v>
      </c>
      <c r="E23" s="48">
        <v>0</v>
      </c>
      <c r="F23" s="48">
        <v>0</v>
      </c>
      <c r="G23" s="48">
        <v>0</v>
      </c>
      <c r="H23" s="48">
        <v>0</v>
      </c>
      <c r="I23" s="48">
        <v>0</v>
      </c>
      <c r="J23" s="48">
        <v>0</v>
      </c>
      <c r="K23" s="48">
        <v>0</v>
      </c>
      <c r="L23" s="48">
        <v>0</v>
      </c>
      <c r="M23" s="48">
        <v>0</v>
      </c>
      <c r="N23" s="48">
        <v>581</v>
      </c>
      <c r="O23" s="48">
        <v>540</v>
      </c>
      <c r="P23" s="48">
        <v>559</v>
      </c>
      <c r="Q23" s="48">
        <v>510</v>
      </c>
      <c r="R23" s="56">
        <v>2190</v>
      </c>
    </row>
    <row r="24" spans="1:18" ht="20.05" customHeight="1" x14ac:dyDescent="0.25">
      <c r="A24" s="43" t="s">
        <v>486</v>
      </c>
      <c r="B24" s="105" t="s">
        <v>465</v>
      </c>
      <c r="C24" s="48">
        <v>0</v>
      </c>
      <c r="D24" s="48">
        <v>0</v>
      </c>
      <c r="E24" s="48">
        <v>0</v>
      </c>
      <c r="F24" s="48">
        <v>0</v>
      </c>
      <c r="G24" s="48">
        <v>0</v>
      </c>
      <c r="H24" s="48">
        <v>0</v>
      </c>
      <c r="I24" s="48">
        <v>0</v>
      </c>
      <c r="J24" s="48">
        <v>156</v>
      </c>
      <c r="K24" s="48">
        <v>166</v>
      </c>
      <c r="L24" s="48">
        <v>165</v>
      </c>
      <c r="M24" s="48">
        <v>154</v>
      </c>
      <c r="N24" s="48">
        <v>0</v>
      </c>
      <c r="O24" s="48">
        <v>0</v>
      </c>
      <c r="P24" s="48">
        <v>0</v>
      </c>
      <c r="Q24" s="48">
        <v>0</v>
      </c>
      <c r="R24" s="56">
        <v>641</v>
      </c>
    </row>
    <row r="25" spans="1:18" ht="20.05" customHeight="1" x14ac:dyDescent="0.25">
      <c r="A25" s="67" t="s">
        <v>487</v>
      </c>
      <c r="B25" s="105" t="s">
        <v>465</v>
      </c>
      <c r="C25" s="57">
        <v>0</v>
      </c>
      <c r="D25" s="48">
        <v>0</v>
      </c>
      <c r="E25" s="48">
        <v>83</v>
      </c>
      <c r="F25" s="48">
        <v>79</v>
      </c>
      <c r="G25" s="48">
        <v>90</v>
      </c>
      <c r="H25" s="48">
        <v>86</v>
      </c>
      <c r="I25" s="48">
        <v>79</v>
      </c>
      <c r="J25" s="48">
        <v>0</v>
      </c>
      <c r="K25" s="48">
        <v>0</v>
      </c>
      <c r="L25" s="48">
        <v>0</v>
      </c>
      <c r="M25" s="48">
        <v>0</v>
      </c>
      <c r="N25" s="48">
        <v>0</v>
      </c>
      <c r="O25" s="48">
        <v>0</v>
      </c>
      <c r="P25" s="48">
        <v>0</v>
      </c>
      <c r="Q25" s="48">
        <v>0</v>
      </c>
      <c r="R25" s="56">
        <v>417</v>
      </c>
    </row>
    <row r="26" spans="1:18" ht="20.05" customHeight="1" x14ac:dyDescent="0.25">
      <c r="A26" s="92" t="s">
        <v>225</v>
      </c>
      <c r="B26" s="92" t="s">
        <v>488</v>
      </c>
      <c r="C26" s="53">
        <v>0</v>
      </c>
      <c r="D26" s="53">
        <v>0</v>
      </c>
      <c r="E26" s="53">
        <v>632</v>
      </c>
      <c r="F26" s="53">
        <v>637</v>
      </c>
      <c r="G26" s="53">
        <v>716</v>
      </c>
      <c r="H26" s="53">
        <v>681</v>
      </c>
      <c r="I26" s="53">
        <v>652</v>
      </c>
      <c r="J26" s="53">
        <v>686</v>
      </c>
      <c r="K26" s="53">
        <v>710</v>
      </c>
      <c r="L26" s="53">
        <v>741</v>
      </c>
      <c r="M26" s="53">
        <v>652</v>
      </c>
      <c r="N26" s="53">
        <v>809</v>
      </c>
      <c r="O26" s="53">
        <v>746</v>
      </c>
      <c r="P26" s="53">
        <v>772</v>
      </c>
      <c r="Q26" s="53">
        <v>722</v>
      </c>
      <c r="R26" s="53">
        <v>9156</v>
      </c>
    </row>
    <row r="27" spans="1:18" ht="20.05" customHeight="1" x14ac:dyDescent="0.25">
      <c r="A27" s="114" t="s">
        <v>255</v>
      </c>
      <c r="B27" s="18"/>
      <c r="C27" s="76"/>
      <c r="D27" s="76"/>
      <c r="E27" s="76"/>
      <c r="F27" s="76"/>
      <c r="G27" s="76"/>
      <c r="H27" s="76"/>
      <c r="I27" s="76"/>
      <c r="J27" s="76"/>
      <c r="K27" s="76"/>
      <c r="L27" s="76"/>
      <c r="M27" s="76"/>
      <c r="N27" s="76"/>
      <c r="O27" s="76"/>
      <c r="P27" s="76"/>
      <c r="Q27" s="76"/>
      <c r="R27" s="76"/>
    </row>
  </sheetData>
  <mergeCells count="3">
    <mergeCell ref="A4:R4"/>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Narrow,Regular"&amp;12- 13 -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E2FBFE"/>
    <pageSetUpPr autoPageBreaks="0"/>
  </sheetPr>
  <dimension ref="A1:T114"/>
  <sheetViews>
    <sheetView showGridLines="0" showZeros="0" topLeftCell="A4"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8.25"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489</v>
      </c>
      <c r="B4" s="373"/>
      <c r="C4" s="373"/>
      <c r="D4" s="373"/>
      <c r="E4" s="373"/>
      <c r="F4" s="373"/>
      <c r="G4" s="373"/>
      <c r="H4" s="373"/>
      <c r="I4" s="373"/>
      <c r="J4" s="373"/>
      <c r="K4" s="373"/>
      <c r="L4" s="373"/>
      <c r="M4" s="373"/>
      <c r="N4" s="373"/>
      <c r="O4" s="373"/>
      <c r="P4" s="373"/>
      <c r="Q4" s="373"/>
      <c r="R4" s="374"/>
    </row>
    <row r="5" spans="1:20" ht="27.7"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490</v>
      </c>
      <c r="B6" s="105" t="s">
        <v>491</v>
      </c>
      <c r="C6" s="48">
        <v>0</v>
      </c>
      <c r="D6" s="48">
        <v>0</v>
      </c>
      <c r="E6" s="48">
        <v>4</v>
      </c>
      <c r="F6" s="48">
        <v>17</v>
      </c>
      <c r="G6" s="48">
        <v>6</v>
      </c>
      <c r="H6" s="48">
        <v>10</v>
      </c>
      <c r="I6" s="48">
        <v>9</v>
      </c>
      <c r="J6" s="48">
        <v>11</v>
      </c>
      <c r="K6" s="48">
        <v>4</v>
      </c>
      <c r="L6" s="48">
        <v>15</v>
      </c>
      <c r="M6" s="48">
        <v>13</v>
      </c>
      <c r="N6" s="48">
        <v>0</v>
      </c>
      <c r="O6" s="48">
        <v>0</v>
      </c>
      <c r="P6" s="48">
        <v>0</v>
      </c>
      <c r="Q6" s="48">
        <v>0</v>
      </c>
      <c r="R6" s="56">
        <v>89</v>
      </c>
    </row>
    <row r="7" spans="1:20" ht="20.05" customHeight="1" x14ac:dyDescent="0.25">
      <c r="A7" s="43" t="s">
        <v>492</v>
      </c>
      <c r="B7" s="105" t="s">
        <v>493</v>
      </c>
      <c r="C7" s="48">
        <v>0</v>
      </c>
      <c r="D7" s="48">
        <v>0</v>
      </c>
      <c r="E7" s="48">
        <v>2</v>
      </c>
      <c r="F7" s="48">
        <v>9</v>
      </c>
      <c r="G7" s="48">
        <v>4</v>
      </c>
      <c r="H7" s="48">
        <v>1</v>
      </c>
      <c r="I7" s="48">
        <v>7</v>
      </c>
      <c r="J7" s="48">
        <v>6</v>
      </c>
      <c r="K7" s="48">
        <v>4</v>
      </c>
      <c r="L7" s="48">
        <v>8</v>
      </c>
      <c r="M7" s="48">
        <v>5</v>
      </c>
      <c r="N7" s="48">
        <v>0</v>
      </c>
      <c r="O7" s="48">
        <v>0</v>
      </c>
      <c r="P7" s="48">
        <v>0</v>
      </c>
      <c r="Q7" s="48">
        <v>0</v>
      </c>
      <c r="R7" s="56">
        <v>46</v>
      </c>
    </row>
    <row r="8" spans="1:20" ht="20.05" customHeight="1" x14ac:dyDescent="0.25">
      <c r="A8" s="97" t="s">
        <v>494</v>
      </c>
      <c r="B8" s="105" t="s">
        <v>495</v>
      </c>
      <c r="C8" s="98">
        <v>0</v>
      </c>
      <c r="D8" s="98">
        <v>0</v>
      </c>
      <c r="E8" s="98">
        <v>0</v>
      </c>
      <c r="F8" s="98">
        <v>0</v>
      </c>
      <c r="G8" s="98">
        <v>0</v>
      </c>
      <c r="H8" s="98">
        <v>0</v>
      </c>
      <c r="I8" s="98">
        <v>0</v>
      </c>
      <c r="J8" s="98">
        <v>0</v>
      </c>
      <c r="K8" s="98">
        <v>0</v>
      </c>
      <c r="L8" s="98">
        <v>0</v>
      </c>
      <c r="M8" s="98">
        <v>0</v>
      </c>
      <c r="N8" s="98">
        <v>154</v>
      </c>
      <c r="O8" s="98">
        <v>143</v>
      </c>
      <c r="P8" s="98">
        <v>151</v>
      </c>
      <c r="Q8" s="98">
        <v>141</v>
      </c>
      <c r="R8" s="99">
        <v>589</v>
      </c>
    </row>
    <row r="9" spans="1:20" ht="20.05" customHeight="1" x14ac:dyDescent="0.25">
      <c r="A9" s="97" t="s">
        <v>496</v>
      </c>
      <c r="B9" s="105" t="s">
        <v>495</v>
      </c>
      <c r="C9" s="98">
        <v>0</v>
      </c>
      <c r="D9" s="98">
        <v>0</v>
      </c>
      <c r="E9" s="98">
        <v>81</v>
      </c>
      <c r="F9" s="98">
        <v>73</v>
      </c>
      <c r="G9" s="98">
        <v>85</v>
      </c>
      <c r="H9" s="98">
        <v>84</v>
      </c>
      <c r="I9" s="98">
        <v>88</v>
      </c>
      <c r="J9" s="98">
        <v>0</v>
      </c>
      <c r="K9" s="98">
        <v>0</v>
      </c>
      <c r="L9" s="98">
        <v>0</v>
      </c>
      <c r="M9" s="98">
        <v>0</v>
      </c>
      <c r="N9" s="98">
        <v>0</v>
      </c>
      <c r="O9" s="98">
        <v>0</v>
      </c>
      <c r="P9" s="98">
        <v>0</v>
      </c>
      <c r="Q9" s="98">
        <v>0</v>
      </c>
      <c r="R9" s="99">
        <v>411</v>
      </c>
    </row>
    <row r="10" spans="1:20" ht="20.05" customHeight="1" x14ac:dyDescent="0.25">
      <c r="A10" s="43" t="s">
        <v>497</v>
      </c>
      <c r="B10" s="105" t="s">
        <v>495</v>
      </c>
      <c r="C10" s="48">
        <v>0</v>
      </c>
      <c r="D10" s="48">
        <v>0</v>
      </c>
      <c r="E10" s="48">
        <v>0</v>
      </c>
      <c r="F10" s="48">
        <v>0</v>
      </c>
      <c r="G10" s="48">
        <v>0</v>
      </c>
      <c r="H10" s="48">
        <v>0</v>
      </c>
      <c r="I10" s="48">
        <v>0</v>
      </c>
      <c r="J10" s="48">
        <v>101</v>
      </c>
      <c r="K10" s="48">
        <v>92</v>
      </c>
      <c r="L10" s="48">
        <v>94</v>
      </c>
      <c r="M10" s="48">
        <v>107</v>
      </c>
      <c r="N10" s="48">
        <v>0</v>
      </c>
      <c r="O10" s="48">
        <v>0</v>
      </c>
      <c r="P10" s="48">
        <v>0</v>
      </c>
      <c r="Q10" s="48">
        <v>0</v>
      </c>
      <c r="R10" s="56">
        <v>394</v>
      </c>
    </row>
    <row r="11" spans="1:20" ht="20.05" customHeight="1" x14ac:dyDescent="0.25">
      <c r="A11" s="43" t="s">
        <v>498</v>
      </c>
      <c r="B11" s="105" t="s">
        <v>499</v>
      </c>
      <c r="C11" s="48">
        <v>0</v>
      </c>
      <c r="D11" s="48">
        <v>0</v>
      </c>
      <c r="E11" s="48">
        <v>0</v>
      </c>
      <c r="F11" s="48">
        <v>0</v>
      </c>
      <c r="G11" s="48">
        <v>0</v>
      </c>
      <c r="H11" s="48">
        <v>0</v>
      </c>
      <c r="I11" s="48">
        <v>0</v>
      </c>
      <c r="J11" s="48">
        <v>11</v>
      </c>
      <c r="K11" s="48">
        <v>9</v>
      </c>
      <c r="L11" s="48">
        <v>19</v>
      </c>
      <c r="M11" s="48">
        <v>8</v>
      </c>
      <c r="N11" s="48">
        <v>0</v>
      </c>
      <c r="O11" s="48">
        <v>0</v>
      </c>
      <c r="P11" s="48">
        <v>0</v>
      </c>
      <c r="Q11" s="48">
        <v>0</v>
      </c>
      <c r="R11" s="56">
        <v>47</v>
      </c>
    </row>
    <row r="12" spans="1:20" ht="20.05" customHeight="1" x14ac:dyDescent="0.25">
      <c r="A12" s="43" t="s">
        <v>500</v>
      </c>
      <c r="B12" s="105" t="s">
        <v>501</v>
      </c>
      <c r="C12" s="48">
        <v>0</v>
      </c>
      <c r="D12" s="48">
        <v>0</v>
      </c>
      <c r="E12" s="48">
        <v>2</v>
      </c>
      <c r="F12" s="48">
        <v>7</v>
      </c>
      <c r="G12" s="48">
        <v>0</v>
      </c>
      <c r="H12" s="48">
        <v>3</v>
      </c>
      <c r="I12" s="48">
        <v>5</v>
      </c>
      <c r="J12" s="48">
        <v>2</v>
      </c>
      <c r="K12" s="48">
        <v>3</v>
      </c>
      <c r="L12" s="48">
        <v>2</v>
      </c>
      <c r="M12" s="48">
        <v>3</v>
      </c>
      <c r="N12" s="48">
        <v>0</v>
      </c>
      <c r="O12" s="48">
        <v>4</v>
      </c>
      <c r="P12" s="48">
        <v>0</v>
      </c>
      <c r="Q12" s="48">
        <v>2</v>
      </c>
      <c r="R12" s="56">
        <v>33</v>
      </c>
    </row>
    <row r="13" spans="1:20" ht="20.05" customHeight="1" x14ac:dyDescent="0.25">
      <c r="A13" s="43" t="s">
        <v>502</v>
      </c>
      <c r="B13" s="105" t="s">
        <v>503</v>
      </c>
      <c r="C13" s="48">
        <v>0</v>
      </c>
      <c r="D13" s="48">
        <v>0</v>
      </c>
      <c r="E13" s="48">
        <v>2</v>
      </c>
      <c r="F13" s="48">
        <v>0</v>
      </c>
      <c r="G13" s="48">
        <v>0</v>
      </c>
      <c r="H13" s="48">
        <v>1</v>
      </c>
      <c r="I13" s="48">
        <v>1</v>
      </c>
      <c r="J13" s="48">
        <v>3</v>
      </c>
      <c r="K13" s="48">
        <v>0</v>
      </c>
      <c r="L13" s="48">
        <v>3</v>
      </c>
      <c r="M13" s="48">
        <v>1</v>
      </c>
      <c r="N13" s="48">
        <v>1</v>
      </c>
      <c r="O13" s="48">
        <v>1</v>
      </c>
      <c r="P13" s="48">
        <v>2</v>
      </c>
      <c r="Q13" s="48">
        <v>1</v>
      </c>
      <c r="R13" s="56">
        <v>16</v>
      </c>
    </row>
    <row r="14" spans="1:20" ht="20.05" customHeight="1" x14ac:dyDescent="0.25">
      <c r="A14" s="43" t="s">
        <v>504</v>
      </c>
      <c r="B14" s="105" t="s">
        <v>505</v>
      </c>
      <c r="C14" s="48">
        <v>0</v>
      </c>
      <c r="D14" s="48">
        <v>0</v>
      </c>
      <c r="E14" s="48">
        <v>0</v>
      </c>
      <c r="F14" s="48">
        <v>0</v>
      </c>
      <c r="G14" s="48">
        <v>0</v>
      </c>
      <c r="H14" s="48">
        <v>0</v>
      </c>
      <c r="I14" s="48">
        <v>1</v>
      </c>
      <c r="J14" s="48">
        <v>0</v>
      </c>
      <c r="K14" s="48">
        <v>0</v>
      </c>
      <c r="L14" s="48">
        <v>2</v>
      </c>
      <c r="M14" s="48">
        <v>3</v>
      </c>
      <c r="N14" s="48">
        <v>2</v>
      </c>
      <c r="O14" s="48">
        <v>1</v>
      </c>
      <c r="P14" s="48">
        <v>3</v>
      </c>
      <c r="Q14" s="48">
        <v>2</v>
      </c>
      <c r="R14" s="56">
        <v>14</v>
      </c>
    </row>
    <row r="15" spans="1:20" ht="20.05" customHeight="1" x14ac:dyDescent="0.25">
      <c r="A15" s="43" t="s">
        <v>506</v>
      </c>
      <c r="B15" s="150" t="s">
        <v>501</v>
      </c>
      <c r="C15" s="48">
        <v>0</v>
      </c>
      <c r="D15" s="48">
        <v>0</v>
      </c>
      <c r="E15" s="48">
        <v>2</v>
      </c>
      <c r="F15" s="48">
        <v>2</v>
      </c>
      <c r="G15" s="48">
        <v>1</v>
      </c>
      <c r="H15" s="48">
        <v>4</v>
      </c>
      <c r="I15" s="48">
        <v>1</v>
      </c>
      <c r="J15" s="48">
        <v>4</v>
      </c>
      <c r="K15" s="48">
        <v>3</v>
      </c>
      <c r="L15" s="48">
        <v>3</v>
      </c>
      <c r="M15" s="48">
        <v>2</v>
      </c>
      <c r="N15" s="48">
        <v>0</v>
      </c>
      <c r="O15" s="48">
        <v>2</v>
      </c>
      <c r="P15" s="48">
        <v>2</v>
      </c>
      <c r="Q15" s="48">
        <v>0</v>
      </c>
      <c r="R15" s="56">
        <v>26</v>
      </c>
    </row>
    <row r="16" spans="1:20" ht="20.05" customHeight="1" x14ac:dyDescent="0.25">
      <c r="A16" s="43" t="s">
        <v>507</v>
      </c>
      <c r="B16" s="105" t="s">
        <v>508</v>
      </c>
      <c r="C16" s="48">
        <v>0</v>
      </c>
      <c r="D16" s="48">
        <v>0</v>
      </c>
      <c r="E16" s="48">
        <v>1</v>
      </c>
      <c r="F16" s="48">
        <v>3</v>
      </c>
      <c r="G16" s="48">
        <v>1</v>
      </c>
      <c r="H16" s="48">
        <v>1</v>
      </c>
      <c r="I16" s="48">
        <v>1</v>
      </c>
      <c r="J16" s="48">
        <v>1</v>
      </c>
      <c r="K16" s="48">
        <v>5</v>
      </c>
      <c r="L16" s="48">
        <v>3</v>
      </c>
      <c r="M16" s="48">
        <v>1</v>
      </c>
      <c r="N16" s="48">
        <v>3</v>
      </c>
      <c r="O16" s="48">
        <v>5</v>
      </c>
      <c r="P16" s="48">
        <v>0</v>
      </c>
      <c r="Q16" s="48">
        <v>5</v>
      </c>
      <c r="R16" s="56">
        <v>30</v>
      </c>
    </row>
    <row r="17" spans="1:18" ht="20.05" customHeight="1" x14ac:dyDescent="0.25">
      <c r="A17" s="43" t="s">
        <v>509</v>
      </c>
      <c r="B17" s="105" t="s">
        <v>510</v>
      </c>
      <c r="C17" s="48">
        <v>0</v>
      </c>
      <c r="D17" s="48">
        <v>0</v>
      </c>
      <c r="E17" s="48">
        <v>3</v>
      </c>
      <c r="F17" s="48">
        <v>3</v>
      </c>
      <c r="G17" s="48">
        <v>3</v>
      </c>
      <c r="H17" s="48">
        <v>4</v>
      </c>
      <c r="I17" s="48">
        <v>4</v>
      </c>
      <c r="J17" s="48">
        <v>0</v>
      </c>
      <c r="K17" s="48">
        <v>2</v>
      </c>
      <c r="L17" s="48">
        <v>3</v>
      </c>
      <c r="M17" s="48">
        <v>0</v>
      </c>
      <c r="N17" s="48">
        <v>3</v>
      </c>
      <c r="O17" s="48">
        <v>0</v>
      </c>
      <c r="P17" s="48">
        <v>1</v>
      </c>
      <c r="Q17" s="48">
        <v>0</v>
      </c>
      <c r="R17" s="56">
        <v>26</v>
      </c>
    </row>
    <row r="18" spans="1:18" ht="20.05" customHeight="1" x14ac:dyDescent="0.25">
      <c r="A18" s="94" t="s">
        <v>511</v>
      </c>
      <c r="B18" s="105" t="s">
        <v>503</v>
      </c>
      <c r="C18" s="95">
        <v>0</v>
      </c>
      <c r="D18" s="95">
        <v>0</v>
      </c>
      <c r="E18" s="95">
        <v>3</v>
      </c>
      <c r="F18" s="95">
        <v>0</v>
      </c>
      <c r="G18" s="95">
        <v>1</v>
      </c>
      <c r="H18" s="95">
        <v>1</v>
      </c>
      <c r="I18" s="95">
        <v>2</v>
      </c>
      <c r="J18" s="95">
        <v>2</v>
      </c>
      <c r="K18" s="95">
        <v>2</v>
      </c>
      <c r="L18" s="95">
        <v>4</v>
      </c>
      <c r="M18" s="95">
        <v>4</v>
      </c>
      <c r="N18" s="95">
        <v>4</v>
      </c>
      <c r="O18" s="95">
        <v>1</v>
      </c>
      <c r="P18" s="95">
        <v>2</v>
      </c>
      <c r="Q18" s="95">
        <v>2</v>
      </c>
      <c r="R18" s="96">
        <v>28</v>
      </c>
    </row>
    <row r="19" spans="1:18" ht="20.05" customHeight="1" x14ac:dyDescent="0.25">
      <c r="A19" s="43" t="s">
        <v>512</v>
      </c>
      <c r="B19" s="105" t="s">
        <v>513</v>
      </c>
      <c r="C19" s="48">
        <v>0</v>
      </c>
      <c r="D19" s="48">
        <v>0</v>
      </c>
      <c r="E19" s="48">
        <v>5</v>
      </c>
      <c r="F19" s="48">
        <v>5</v>
      </c>
      <c r="G19" s="48">
        <v>2</v>
      </c>
      <c r="H19" s="48">
        <v>1</v>
      </c>
      <c r="I19" s="48">
        <v>6</v>
      </c>
      <c r="J19" s="48">
        <v>4</v>
      </c>
      <c r="K19" s="48">
        <v>4</v>
      </c>
      <c r="L19" s="48">
        <v>4</v>
      </c>
      <c r="M19" s="48">
        <v>2</v>
      </c>
      <c r="N19" s="48">
        <v>2</v>
      </c>
      <c r="O19" s="48">
        <v>3</v>
      </c>
      <c r="P19" s="48">
        <v>5</v>
      </c>
      <c r="Q19" s="48">
        <v>3</v>
      </c>
      <c r="R19" s="56">
        <v>46</v>
      </c>
    </row>
    <row r="20" spans="1:18" ht="20.05" customHeight="1" x14ac:dyDescent="0.25">
      <c r="A20" s="72" t="s">
        <v>514</v>
      </c>
      <c r="B20" s="112" t="s">
        <v>515</v>
      </c>
      <c r="C20" s="73">
        <v>0</v>
      </c>
      <c r="D20" s="73">
        <v>0</v>
      </c>
      <c r="E20" s="73">
        <v>6</v>
      </c>
      <c r="F20" s="73">
        <v>15</v>
      </c>
      <c r="G20" s="73">
        <v>10</v>
      </c>
      <c r="H20" s="73">
        <v>12</v>
      </c>
      <c r="I20" s="73">
        <v>10</v>
      </c>
      <c r="J20" s="73">
        <v>0</v>
      </c>
      <c r="K20" s="73">
        <v>0</v>
      </c>
      <c r="L20" s="73">
        <v>0</v>
      </c>
      <c r="M20" s="73">
        <v>0</v>
      </c>
      <c r="N20" s="73">
        <v>0</v>
      </c>
      <c r="O20" s="73">
        <v>0</v>
      </c>
      <c r="P20" s="73">
        <v>0</v>
      </c>
      <c r="Q20" s="73">
        <v>0</v>
      </c>
      <c r="R20" s="74">
        <v>53</v>
      </c>
    </row>
    <row r="21" spans="1:18" ht="20.05" customHeight="1" x14ac:dyDescent="0.25">
      <c r="A21" s="43" t="s">
        <v>516</v>
      </c>
      <c r="B21" s="105" t="s">
        <v>517</v>
      </c>
      <c r="C21" s="48">
        <v>0</v>
      </c>
      <c r="D21" s="48">
        <v>0</v>
      </c>
      <c r="E21" s="48">
        <v>23</v>
      </c>
      <c r="F21" s="48">
        <v>17</v>
      </c>
      <c r="G21" s="48">
        <v>21</v>
      </c>
      <c r="H21" s="48">
        <v>18</v>
      </c>
      <c r="I21" s="48">
        <v>30</v>
      </c>
      <c r="J21" s="48">
        <v>24</v>
      </c>
      <c r="K21" s="48">
        <v>24</v>
      </c>
      <c r="L21" s="48">
        <v>14</v>
      </c>
      <c r="M21" s="48">
        <v>29</v>
      </c>
      <c r="N21" s="48">
        <v>0</v>
      </c>
      <c r="O21" s="48">
        <v>0</v>
      </c>
      <c r="P21" s="48">
        <v>0</v>
      </c>
      <c r="Q21" s="48">
        <v>0</v>
      </c>
      <c r="R21" s="56">
        <v>200</v>
      </c>
    </row>
    <row r="22" spans="1:18" ht="20.05" customHeight="1" x14ac:dyDescent="0.25">
      <c r="A22" s="43" t="s">
        <v>518</v>
      </c>
      <c r="B22" s="105" t="s">
        <v>519</v>
      </c>
      <c r="C22" s="48">
        <v>0</v>
      </c>
      <c r="D22" s="48">
        <v>0</v>
      </c>
      <c r="E22" s="48">
        <v>0</v>
      </c>
      <c r="F22" s="48">
        <v>0</v>
      </c>
      <c r="G22" s="48">
        <v>0</v>
      </c>
      <c r="H22" s="48">
        <v>0</v>
      </c>
      <c r="I22" s="48">
        <v>0</v>
      </c>
      <c r="J22" s="48">
        <v>0</v>
      </c>
      <c r="K22" s="48">
        <v>0</v>
      </c>
      <c r="L22" s="48">
        <v>29</v>
      </c>
      <c r="M22" s="48">
        <v>40</v>
      </c>
      <c r="N22" s="48">
        <v>27</v>
      </c>
      <c r="O22" s="48">
        <v>39</v>
      </c>
      <c r="P22" s="48">
        <v>41</v>
      </c>
      <c r="Q22" s="48">
        <v>38</v>
      </c>
      <c r="R22" s="56">
        <v>214</v>
      </c>
    </row>
    <row r="23" spans="1:18" ht="20.05" customHeight="1" x14ac:dyDescent="0.25">
      <c r="A23" s="43" t="s">
        <v>520</v>
      </c>
      <c r="B23" s="105" t="s">
        <v>519</v>
      </c>
      <c r="C23" s="48">
        <v>0</v>
      </c>
      <c r="D23" s="48">
        <v>0</v>
      </c>
      <c r="E23" s="48">
        <v>29</v>
      </c>
      <c r="F23" s="48">
        <v>28</v>
      </c>
      <c r="G23" s="48">
        <v>33</v>
      </c>
      <c r="H23" s="48">
        <v>33</v>
      </c>
      <c r="I23" s="48">
        <v>26</v>
      </c>
      <c r="J23" s="48">
        <v>34</v>
      </c>
      <c r="K23" s="48">
        <v>39</v>
      </c>
      <c r="L23" s="48">
        <v>0</v>
      </c>
      <c r="M23" s="48">
        <v>0</v>
      </c>
      <c r="N23" s="48">
        <v>0</v>
      </c>
      <c r="O23" s="48">
        <v>0</v>
      </c>
      <c r="P23" s="48">
        <v>0</v>
      </c>
      <c r="Q23" s="48">
        <v>0</v>
      </c>
      <c r="R23" s="56">
        <v>222</v>
      </c>
    </row>
    <row r="24" spans="1:18" ht="20.05" customHeight="1" x14ac:dyDescent="0.25">
      <c r="A24" s="43" t="s">
        <v>521</v>
      </c>
      <c r="B24" s="105" t="s">
        <v>522</v>
      </c>
      <c r="C24" s="48">
        <v>0</v>
      </c>
      <c r="D24" s="48">
        <v>0</v>
      </c>
      <c r="E24" s="48">
        <v>0</v>
      </c>
      <c r="F24" s="48">
        <v>0</v>
      </c>
      <c r="G24" s="48">
        <v>0</v>
      </c>
      <c r="H24" s="48">
        <v>0</v>
      </c>
      <c r="I24" s="48">
        <v>0</v>
      </c>
      <c r="J24" s="48">
        <v>0</v>
      </c>
      <c r="K24" s="48">
        <v>0</v>
      </c>
      <c r="L24" s="48">
        <v>0</v>
      </c>
      <c r="M24" s="48">
        <v>0</v>
      </c>
      <c r="N24" s="48">
        <v>51</v>
      </c>
      <c r="O24" s="48">
        <v>38</v>
      </c>
      <c r="P24" s="48">
        <v>51</v>
      </c>
      <c r="Q24" s="48">
        <v>47</v>
      </c>
      <c r="R24" s="56">
        <v>187</v>
      </c>
    </row>
    <row r="25" spans="1:18" ht="20.05" customHeight="1" x14ac:dyDescent="0.25">
      <c r="A25" s="43" t="s">
        <v>523</v>
      </c>
      <c r="B25" s="105" t="s">
        <v>522</v>
      </c>
      <c r="C25" s="48">
        <v>0</v>
      </c>
      <c r="D25" s="48">
        <v>0</v>
      </c>
      <c r="E25" s="48">
        <v>18</v>
      </c>
      <c r="F25" s="48">
        <v>18</v>
      </c>
      <c r="G25" s="48">
        <v>27</v>
      </c>
      <c r="H25" s="48">
        <v>11</v>
      </c>
      <c r="I25" s="48">
        <v>23</v>
      </c>
      <c r="J25" s="48">
        <v>19</v>
      </c>
      <c r="K25" s="48">
        <v>18</v>
      </c>
      <c r="L25" s="48">
        <v>23</v>
      </c>
      <c r="M25" s="48">
        <v>17</v>
      </c>
      <c r="N25" s="48">
        <v>0</v>
      </c>
      <c r="O25" s="48">
        <v>0</v>
      </c>
      <c r="P25" s="48">
        <v>0</v>
      </c>
      <c r="Q25" s="48">
        <v>0</v>
      </c>
      <c r="R25" s="56">
        <v>174</v>
      </c>
    </row>
    <row r="26" spans="1:18" ht="20.05" customHeight="1" x14ac:dyDescent="0.25">
      <c r="A26" s="67" t="s">
        <v>524</v>
      </c>
      <c r="B26" s="105" t="s">
        <v>525</v>
      </c>
      <c r="C26" s="57">
        <v>0</v>
      </c>
      <c r="D26" s="48">
        <v>0</v>
      </c>
      <c r="E26" s="48">
        <v>16</v>
      </c>
      <c r="F26" s="48">
        <v>22</v>
      </c>
      <c r="G26" s="48">
        <v>14</v>
      </c>
      <c r="H26" s="48">
        <v>14</v>
      </c>
      <c r="I26" s="48">
        <v>16</v>
      </c>
      <c r="J26" s="48">
        <v>18</v>
      </c>
      <c r="K26" s="48">
        <v>13</v>
      </c>
      <c r="L26" s="48">
        <v>14</v>
      </c>
      <c r="M26" s="48">
        <v>19</v>
      </c>
      <c r="N26" s="48">
        <v>0</v>
      </c>
      <c r="O26" s="48">
        <v>0</v>
      </c>
      <c r="P26" s="48">
        <v>0</v>
      </c>
      <c r="Q26" s="48">
        <v>0</v>
      </c>
      <c r="R26" s="56">
        <v>146</v>
      </c>
    </row>
    <row r="27" spans="1:18" ht="20.05" customHeight="1" x14ac:dyDescent="0.25">
      <c r="A27" s="92" t="s">
        <v>225</v>
      </c>
      <c r="B27" s="92" t="s">
        <v>526</v>
      </c>
      <c r="C27" s="53">
        <v>0</v>
      </c>
      <c r="D27" s="53">
        <v>0</v>
      </c>
      <c r="E27" s="53">
        <v>197</v>
      </c>
      <c r="F27" s="53">
        <v>219</v>
      </c>
      <c r="G27" s="53">
        <v>208</v>
      </c>
      <c r="H27" s="53">
        <v>198</v>
      </c>
      <c r="I27" s="53">
        <v>230</v>
      </c>
      <c r="J27" s="53">
        <v>240</v>
      </c>
      <c r="K27" s="53">
        <v>222</v>
      </c>
      <c r="L27" s="53">
        <v>240</v>
      </c>
      <c r="M27" s="53">
        <v>254</v>
      </c>
      <c r="N27" s="53">
        <v>247</v>
      </c>
      <c r="O27" s="53">
        <v>237</v>
      </c>
      <c r="P27" s="53">
        <v>258</v>
      </c>
      <c r="Q27" s="53">
        <v>241</v>
      </c>
      <c r="R27" s="53">
        <v>2991</v>
      </c>
    </row>
    <row r="28" spans="1:18" ht="14.95" customHeight="1" x14ac:dyDescent="0.25">
      <c r="A28" s="66"/>
      <c r="B28" s="68"/>
      <c r="C28" s="69"/>
      <c r="D28" s="69"/>
      <c r="E28" s="69"/>
      <c r="F28" s="69"/>
      <c r="G28" s="69"/>
      <c r="H28" s="69"/>
      <c r="I28" s="69"/>
      <c r="J28" s="69"/>
      <c r="K28" s="69"/>
      <c r="L28" s="69"/>
      <c r="M28" s="69"/>
      <c r="N28" s="69"/>
      <c r="O28" s="69"/>
      <c r="P28" s="69"/>
      <c r="Q28" s="69"/>
      <c r="R28" s="70"/>
    </row>
    <row r="29" spans="1:18" ht="20.05" customHeight="1" x14ac:dyDescent="0.2">
      <c r="A29" s="372" t="s">
        <v>527</v>
      </c>
      <c r="B29" s="373"/>
      <c r="C29" s="373"/>
      <c r="D29" s="373"/>
      <c r="E29" s="373"/>
      <c r="F29" s="373"/>
      <c r="G29" s="373"/>
      <c r="H29" s="373"/>
      <c r="I29" s="373"/>
      <c r="J29" s="373"/>
      <c r="K29" s="373"/>
      <c r="L29" s="373"/>
      <c r="M29" s="373"/>
      <c r="N29" s="373"/>
      <c r="O29" s="373"/>
      <c r="P29" s="373"/>
      <c r="Q29" s="373"/>
      <c r="R29" s="374"/>
    </row>
    <row r="30" spans="1:18" ht="26.35" customHeight="1" x14ac:dyDescent="0.25">
      <c r="A30" s="51" t="s">
        <v>190</v>
      </c>
      <c r="B30" s="51" t="s">
        <v>191</v>
      </c>
      <c r="C30" s="270" t="s">
        <v>172</v>
      </c>
      <c r="D30" s="52" t="s">
        <v>173</v>
      </c>
      <c r="E30" s="52" t="s">
        <v>174</v>
      </c>
      <c r="F30" s="126" t="s">
        <v>192</v>
      </c>
      <c r="G30" s="126" t="s">
        <v>193</v>
      </c>
      <c r="H30" s="126" t="s">
        <v>194</v>
      </c>
      <c r="I30" s="126" t="s">
        <v>195</v>
      </c>
      <c r="J30" s="126" t="s">
        <v>20</v>
      </c>
      <c r="K30" s="126" t="s">
        <v>23</v>
      </c>
      <c r="L30" s="126" t="s">
        <v>196</v>
      </c>
      <c r="M30" s="126" t="s">
        <v>197</v>
      </c>
      <c r="N30" s="126" t="s">
        <v>198</v>
      </c>
      <c r="O30" s="126" t="s">
        <v>199</v>
      </c>
      <c r="P30" s="126" t="s">
        <v>200</v>
      </c>
      <c r="Q30" s="126" t="s">
        <v>201</v>
      </c>
      <c r="R30" s="52" t="s">
        <v>175</v>
      </c>
    </row>
    <row r="31" spans="1:18" ht="20.05" customHeight="1" x14ac:dyDescent="0.25">
      <c r="A31" s="43" t="s">
        <v>528</v>
      </c>
      <c r="B31" s="105" t="s">
        <v>529</v>
      </c>
      <c r="C31" s="48">
        <v>0</v>
      </c>
      <c r="D31" s="48">
        <v>0</v>
      </c>
      <c r="E31" s="48">
        <v>49</v>
      </c>
      <c r="F31" s="48">
        <v>46</v>
      </c>
      <c r="G31" s="48">
        <v>55</v>
      </c>
      <c r="H31" s="48">
        <v>39</v>
      </c>
      <c r="I31" s="48">
        <v>66</v>
      </c>
      <c r="J31" s="48">
        <v>41</v>
      </c>
      <c r="K31" s="48">
        <v>0</v>
      </c>
      <c r="L31" s="48">
        <v>0</v>
      </c>
      <c r="M31" s="48">
        <v>0</v>
      </c>
      <c r="N31" s="48">
        <v>0</v>
      </c>
      <c r="O31" s="48">
        <v>0</v>
      </c>
      <c r="P31" s="48">
        <v>0</v>
      </c>
      <c r="Q31" s="48">
        <v>0</v>
      </c>
      <c r="R31" s="56">
        <v>296</v>
      </c>
    </row>
    <row r="32" spans="1:18" ht="20.05" customHeight="1" x14ac:dyDescent="0.25">
      <c r="A32" s="43" t="s">
        <v>530</v>
      </c>
      <c r="B32" s="105" t="s">
        <v>529</v>
      </c>
      <c r="C32" s="48">
        <v>0</v>
      </c>
      <c r="D32" s="48">
        <v>0</v>
      </c>
      <c r="E32" s="48">
        <v>54</v>
      </c>
      <c r="F32" s="48">
        <v>51</v>
      </c>
      <c r="G32" s="48">
        <v>61</v>
      </c>
      <c r="H32" s="48">
        <v>41</v>
      </c>
      <c r="I32" s="48">
        <v>61</v>
      </c>
      <c r="J32" s="48">
        <v>62</v>
      </c>
      <c r="K32" s="48">
        <v>0</v>
      </c>
      <c r="L32" s="48">
        <v>0</v>
      </c>
      <c r="M32" s="48">
        <v>0</v>
      </c>
      <c r="N32" s="48">
        <v>0</v>
      </c>
      <c r="O32" s="48">
        <v>0</v>
      </c>
      <c r="P32" s="48">
        <v>0</v>
      </c>
      <c r="Q32" s="48">
        <v>0</v>
      </c>
      <c r="R32" s="56">
        <v>330</v>
      </c>
    </row>
    <row r="33" spans="1:18" ht="20.05" customHeight="1" x14ac:dyDescent="0.25">
      <c r="A33" s="43" t="s">
        <v>531</v>
      </c>
      <c r="B33" s="105" t="s">
        <v>529</v>
      </c>
      <c r="C33" s="48">
        <v>0</v>
      </c>
      <c r="D33" s="48">
        <v>0</v>
      </c>
      <c r="E33" s="48">
        <v>0</v>
      </c>
      <c r="F33" s="48">
        <v>0</v>
      </c>
      <c r="G33" s="48">
        <v>0</v>
      </c>
      <c r="H33" s="48">
        <v>0</v>
      </c>
      <c r="I33" s="48">
        <v>0</v>
      </c>
      <c r="J33" s="48">
        <v>0</v>
      </c>
      <c r="K33" s="48">
        <v>0</v>
      </c>
      <c r="L33" s="48">
        <v>0</v>
      </c>
      <c r="M33" s="48">
        <v>0</v>
      </c>
      <c r="N33" s="48">
        <v>101</v>
      </c>
      <c r="O33" s="48">
        <v>91</v>
      </c>
      <c r="P33" s="48">
        <v>95</v>
      </c>
      <c r="Q33" s="48">
        <v>120</v>
      </c>
      <c r="R33" s="56">
        <v>407</v>
      </c>
    </row>
    <row r="34" spans="1:18" ht="20.05" customHeight="1" x14ac:dyDescent="0.25">
      <c r="A34" s="43" t="s">
        <v>532</v>
      </c>
      <c r="B34" s="105" t="s">
        <v>529</v>
      </c>
      <c r="C34" s="48">
        <v>0</v>
      </c>
      <c r="D34" s="48">
        <v>0</v>
      </c>
      <c r="E34" s="48">
        <v>0</v>
      </c>
      <c r="F34" s="48">
        <v>0</v>
      </c>
      <c r="G34" s="48">
        <v>0</v>
      </c>
      <c r="H34" s="48">
        <v>0</v>
      </c>
      <c r="I34" s="48">
        <v>0</v>
      </c>
      <c r="J34" s="48">
        <v>0</v>
      </c>
      <c r="K34" s="48">
        <v>0</v>
      </c>
      <c r="L34" s="48">
        <v>4</v>
      </c>
      <c r="M34" s="48">
        <v>7</v>
      </c>
      <c r="N34" s="48">
        <v>13</v>
      </c>
      <c r="O34" s="48">
        <v>19</v>
      </c>
      <c r="P34" s="48">
        <v>16</v>
      </c>
      <c r="Q34" s="48">
        <v>35</v>
      </c>
      <c r="R34" s="56">
        <v>94</v>
      </c>
    </row>
    <row r="35" spans="1:18" ht="20.05" customHeight="1" x14ac:dyDescent="0.25">
      <c r="A35" s="67" t="s">
        <v>533</v>
      </c>
      <c r="B35" s="105" t="s">
        <v>529</v>
      </c>
      <c r="C35" s="57">
        <v>0</v>
      </c>
      <c r="D35" s="48">
        <v>0</v>
      </c>
      <c r="E35" s="48">
        <v>0</v>
      </c>
      <c r="F35" s="48">
        <v>0</v>
      </c>
      <c r="G35" s="48">
        <v>0</v>
      </c>
      <c r="H35" s="48">
        <v>0</v>
      </c>
      <c r="I35" s="48">
        <v>0</v>
      </c>
      <c r="J35" s="48">
        <v>0</v>
      </c>
      <c r="K35" s="48">
        <v>99</v>
      </c>
      <c r="L35" s="48">
        <v>110</v>
      </c>
      <c r="M35" s="48">
        <v>108</v>
      </c>
      <c r="N35" s="48">
        <v>0</v>
      </c>
      <c r="O35" s="48">
        <v>0</v>
      </c>
      <c r="P35" s="48">
        <v>0</v>
      </c>
      <c r="Q35" s="48">
        <v>0</v>
      </c>
      <c r="R35" s="56">
        <v>317</v>
      </c>
    </row>
    <row r="36" spans="1:18" ht="20.05" customHeight="1" x14ac:dyDescent="0.25">
      <c r="A36" s="92" t="s">
        <v>225</v>
      </c>
      <c r="B36" s="92" t="s">
        <v>534</v>
      </c>
      <c r="C36" s="53">
        <v>0</v>
      </c>
      <c r="D36" s="53">
        <v>0</v>
      </c>
      <c r="E36" s="53">
        <v>103</v>
      </c>
      <c r="F36" s="53">
        <v>97</v>
      </c>
      <c r="G36" s="53">
        <v>116</v>
      </c>
      <c r="H36" s="53">
        <v>80</v>
      </c>
      <c r="I36" s="53">
        <v>127</v>
      </c>
      <c r="J36" s="53">
        <v>103</v>
      </c>
      <c r="K36" s="53">
        <v>99</v>
      </c>
      <c r="L36" s="53">
        <v>114</v>
      </c>
      <c r="M36" s="53">
        <v>115</v>
      </c>
      <c r="N36" s="53">
        <v>114</v>
      </c>
      <c r="O36" s="53">
        <v>110</v>
      </c>
      <c r="P36" s="53">
        <v>111</v>
      </c>
      <c r="Q36" s="53">
        <v>155</v>
      </c>
      <c r="R36" s="53">
        <v>1444</v>
      </c>
    </row>
    <row r="37" spans="1:18" ht="20.05" customHeight="1" x14ac:dyDescent="0.25">
      <c r="A37" s="114" t="s">
        <v>255</v>
      </c>
      <c r="B37" s="18"/>
      <c r="C37" s="76"/>
      <c r="D37" s="76"/>
      <c r="E37" s="76"/>
      <c r="F37" s="76"/>
      <c r="G37" s="76"/>
      <c r="H37" s="76"/>
      <c r="I37" s="76"/>
      <c r="J37" s="76"/>
      <c r="K37" s="76"/>
      <c r="L37" s="76"/>
      <c r="M37" s="76"/>
      <c r="N37" s="76"/>
      <c r="O37" s="76"/>
      <c r="P37" s="76"/>
      <c r="Q37" s="76"/>
      <c r="R37" s="76"/>
    </row>
    <row r="38" spans="1:18" ht="20.05" customHeight="1" x14ac:dyDescent="0.25"/>
    <row r="39" spans="1:18" ht="20.05" customHeight="1" x14ac:dyDescent="0.25"/>
    <row r="40" spans="1:18" ht="20.05" customHeight="1" x14ac:dyDescent="0.25"/>
    <row r="41" spans="1:18" ht="20.05" customHeight="1" x14ac:dyDescent="0.25"/>
    <row r="42" spans="1:18" ht="20.05" customHeight="1" x14ac:dyDescent="0.25"/>
    <row r="43" spans="1:18" ht="20.05" customHeight="1" x14ac:dyDescent="0.25"/>
    <row r="44" spans="1:18" ht="20.05" customHeight="1" x14ac:dyDescent="0.25"/>
    <row r="45" spans="1:18" ht="20.05" customHeight="1" x14ac:dyDescent="0.25"/>
    <row r="46" spans="1:18" ht="20.05" customHeight="1" x14ac:dyDescent="0.25"/>
    <row r="47" spans="1:18" ht="20.05" customHeight="1" x14ac:dyDescent="0.25"/>
    <row r="48" spans="1:18" ht="20.05" customHeight="1" x14ac:dyDescent="0.25"/>
    <row r="49" ht="20.05" customHeight="1" x14ac:dyDescent="0.25"/>
    <row r="50" ht="20.05" customHeight="1" x14ac:dyDescent="0.25"/>
    <row r="51" ht="20.05" customHeight="1" x14ac:dyDescent="0.25"/>
    <row r="52" ht="20.05" customHeight="1" x14ac:dyDescent="0.25"/>
    <row r="53" ht="20.05" customHeight="1" x14ac:dyDescent="0.25"/>
    <row r="54" ht="20.05" customHeight="1" x14ac:dyDescent="0.25"/>
    <row r="55" ht="20.05" customHeight="1" x14ac:dyDescent="0.25"/>
    <row r="56" ht="20.05" customHeight="1" x14ac:dyDescent="0.25"/>
    <row r="57" ht="20.05" customHeight="1" x14ac:dyDescent="0.25"/>
    <row r="58" ht="20.05" customHeight="1" x14ac:dyDescent="0.25"/>
    <row r="59" ht="20.05" customHeight="1" x14ac:dyDescent="0.25"/>
    <row r="60" ht="20.05" customHeight="1" x14ac:dyDescent="0.25"/>
    <row r="61" ht="20.05" customHeight="1" x14ac:dyDescent="0.25"/>
    <row r="62" ht="20.05" customHeight="1" x14ac:dyDescent="0.25"/>
    <row r="63" ht="20.05" customHeight="1" x14ac:dyDescent="0.25"/>
    <row r="64" ht="20.05" customHeight="1" x14ac:dyDescent="0.25"/>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row r="78" ht="20.05" customHeight="1" x14ac:dyDescent="0.25"/>
    <row r="79" ht="20.05" customHeight="1" x14ac:dyDescent="0.25"/>
    <row r="80" ht="20.05" customHeight="1" x14ac:dyDescent="0.25"/>
    <row r="81" ht="20.05" customHeight="1" x14ac:dyDescent="0.25"/>
    <row r="82" ht="20.05" customHeight="1" x14ac:dyDescent="0.25"/>
    <row r="83" ht="20.05" customHeight="1" x14ac:dyDescent="0.25"/>
    <row r="84" ht="20.05" customHeight="1" x14ac:dyDescent="0.25"/>
    <row r="85" ht="20.05" customHeight="1" x14ac:dyDescent="0.25"/>
    <row r="86" ht="20.05" customHeight="1" x14ac:dyDescent="0.25"/>
    <row r="87" ht="20.05" customHeight="1" x14ac:dyDescent="0.25"/>
    <row r="88" ht="20.05" customHeight="1" x14ac:dyDescent="0.25"/>
    <row r="89" ht="20.05" customHeight="1" x14ac:dyDescent="0.25"/>
    <row r="90" ht="20.05" customHeight="1" x14ac:dyDescent="0.25"/>
    <row r="91" ht="20.05" customHeight="1" x14ac:dyDescent="0.25"/>
    <row r="92" ht="20.05" customHeight="1" x14ac:dyDescent="0.25"/>
    <row r="93" ht="20.05" customHeight="1" x14ac:dyDescent="0.25"/>
    <row r="94" ht="20.05" customHeight="1" x14ac:dyDescent="0.25"/>
    <row r="95" ht="20.05" customHeight="1" x14ac:dyDescent="0.25"/>
    <row r="96" ht="20.05" customHeight="1" x14ac:dyDescent="0.25"/>
    <row r="97" ht="20.05" customHeight="1" x14ac:dyDescent="0.25"/>
    <row r="98" ht="20.05" customHeight="1" x14ac:dyDescent="0.25"/>
    <row r="99" ht="20.05" customHeight="1" x14ac:dyDescent="0.25"/>
    <row r="100" ht="20.05" customHeight="1" x14ac:dyDescent="0.25"/>
    <row r="101" ht="20.05" customHeight="1" x14ac:dyDescent="0.25"/>
    <row r="102" ht="20.05" customHeight="1" x14ac:dyDescent="0.25"/>
    <row r="103" ht="20.05" customHeight="1" x14ac:dyDescent="0.25"/>
    <row r="104" ht="20.05" customHeight="1" x14ac:dyDescent="0.25"/>
    <row r="105" ht="20.05" customHeight="1" x14ac:dyDescent="0.25"/>
    <row r="106" ht="20.05" customHeight="1" x14ac:dyDescent="0.25"/>
    <row r="107" ht="20.05" customHeight="1" x14ac:dyDescent="0.25"/>
    <row r="108" ht="20.05" customHeight="1" x14ac:dyDescent="0.25"/>
    <row r="109" ht="20.05" customHeight="1" x14ac:dyDescent="0.25"/>
    <row r="110" ht="20.05" customHeight="1" x14ac:dyDescent="0.25"/>
    <row r="111" ht="20.05" customHeight="1" x14ac:dyDescent="0.25"/>
    <row r="112" ht="20.05" customHeight="1" x14ac:dyDescent="0.25"/>
    <row r="113" ht="20.05" customHeight="1" x14ac:dyDescent="0.25"/>
    <row r="114" ht="20.05" customHeight="1" x14ac:dyDescent="0.25"/>
  </sheetData>
  <mergeCells count="4">
    <mergeCell ref="A4:R4"/>
    <mergeCell ref="A29:R29"/>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Narrow,Regular"&amp;12- 14 -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rgb="FFE2FBFE"/>
    <pageSetUpPr autoPageBreaks="0"/>
  </sheetPr>
  <dimension ref="A1:T36"/>
  <sheetViews>
    <sheetView showGridLines="0" showZeros="0"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8"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535</v>
      </c>
      <c r="B4" s="373"/>
      <c r="C4" s="373"/>
      <c r="D4" s="373"/>
      <c r="E4" s="373"/>
      <c r="F4" s="373"/>
      <c r="G4" s="373"/>
      <c r="H4" s="373"/>
      <c r="I4" s="373"/>
      <c r="J4" s="373"/>
      <c r="K4" s="373"/>
      <c r="L4" s="373"/>
      <c r="M4" s="373"/>
      <c r="N4" s="373"/>
      <c r="O4" s="373"/>
      <c r="P4" s="373"/>
      <c r="Q4" s="373"/>
      <c r="R4" s="374"/>
    </row>
    <row r="5" spans="1:20" ht="27"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536</v>
      </c>
      <c r="B6" s="105" t="s">
        <v>537</v>
      </c>
      <c r="C6" s="48">
        <v>0</v>
      </c>
      <c r="D6" s="48">
        <v>0</v>
      </c>
      <c r="E6" s="48">
        <v>7</v>
      </c>
      <c r="F6" s="48">
        <v>9</v>
      </c>
      <c r="G6" s="48">
        <v>5</v>
      </c>
      <c r="H6" s="48">
        <v>9</v>
      </c>
      <c r="I6" s="48">
        <v>7</v>
      </c>
      <c r="J6" s="48">
        <v>12</v>
      </c>
      <c r="K6" s="48">
        <v>9</v>
      </c>
      <c r="L6" s="48">
        <v>11</v>
      </c>
      <c r="M6" s="48">
        <v>9</v>
      </c>
      <c r="N6" s="48">
        <v>0</v>
      </c>
      <c r="O6" s="48">
        <v>0</v>
      </c>
      <c r="P6" s="48">
        <v>0</v>
      </c>
      <c r="Q6" s="48">
        <v>0</v>
      </c>
      <c r="R6" s="56">
        <v>78</v>
      </c>
    </row>
    <row r="7" spans="1:20" ht="20.05" customHeight="1" x14ac:dyDescent="0.25">
      <c r="A7" s="43" t="s">
        <v>538</v>
      </c>
      <c r="B7" s="105" t="s">
        <v>539</v>
      </c>
      <c r="C7" s="48">
        <v>0</v>
      </c>
      <c r="D7" s="48">
        <v>0</v>
      </c>
      <c r="E7" s="48">
        <v>0</v>
      </c>
      <c r="F7" s="48">
        <v>0</v>
      </c>
      <c r="G7" s="48">
        <v>0</v>
      </c>
      <c r="H7" s="48">
        <v>0</v>
      </c>
      <c r="I7" s="48">
        <v>0</v>
      </c>
      <c r="J7" s="48">
        <v>15</v>
      </c>
      <c r="K7" s="48">
        <v>16</v>
      </c>
      <c r="L7" s="48">
        <v>16</v>
      </c>
      <c r="M7" s="48">
        <v>15</v>
      </c>
      <c r="N7" s="48">
        <v>27</v>
      </c>
      <c r="O7" s="48">
        <v>29</v>
      </c>
      <c r="P7" s="48">
        <v>35</v>
      </c>
      <c r="Q7" s="48">
        <v>29</v>
      </c>
      <c r="R7" s="56">
        <v>182</v>
      </c>
    </row>
    <row r="8" spans="1:20" ht="20.05" customHeight="1" x14ac:dyDescent="0.25">
      <c r="A8" s="43" t="s">
        <v>540</v>
      </c>
      <c r="B8" s="105" t="s">
        <v>539</v>
      </c>
      <c r="C8" s="48">
        <v>0</v>
      </c>
      <c r="D8" s="48">
        <v>0</v>
      </c>
      <c r="E8" s="48">
        <v>13</v>
      </c>
      <c r="F8" s="48">
        <v>15</v>
      </c>
      <c r="G8" s="48">
        <v>16</v>
      </c>
      <c r="H8" s="48">
        <v>18</v>
      </c>
      <c r="I8" s="48">
        <v>21</v>
      </c>
      <c r="J8" s="48">
        <v>0</v>
      </c>
      <c r="K8" s="48">
        <v>0</v>
      </c>
      <c r="L8" s="48">
        <v>0</v>
      </c>
      <c r="M8" s="48">
        <v>0</v>
      </c>
      <c r="N8" s="48">
        <v>0</v>
      </c>
      <c r="O8" s="48">
        <v>0</v>
      </c>
      <c r="P8" s="48">
        <v>0</v>
      </c>
      <c r="Q8" s="48">
        <v>0</v>
      </c>
      <c r="R8" s="56">
        <v>83</v>
      </c>
    </row>
    <row r="9" spans="1:20" ht="20.05" customHeight="1" x14ac:dyDescent="0.25">
      <c r="A9" s="43" t="s">
        <v>541</v>
      </c>
      <c r="B9" s="105" t="s">
        <v>542</v>
      </c>
      <c r="C9" s="48">
        <v>0</v>
      </c>
      <c r="D9" s="48">
        <v>0</v>
      </c>
      <c r="E9" s="48">
        <v>4</v>
      </c>
      <c r="F9" s="48">
        <v>2</v>
      </c>
      <c r="G9" s="48">
        <v>3</v>
      </c>
      <c r="H9" s="48">
        <v>4</v>
      </c>
      <c r="I9" s="48">
        <v>3</v>
      </c>
      <c r="J9" s="48">
        <v>7</v>
      </c>
      <c r="K9" s="48">
        <v>3</v>
      </c>
      <c r="L9" s="48">
        <v>4</v>
      </c>
      <c r="M9" s="48">
        <v>1</v>
      </c>
      <c r="N9" s="48">
        <v>5</v>
      </c>
      <c r="O9" s="48">
        <v>2</v>
      </c>
      <c r="P9" s="48">
        <v>2</v>
      </c>
      <c r="Q9" s="48">
        <v>0</v>
      </c>
      <c r="R9" s="56">
        <v>40</v>
      </c>
    </row>
    <row r="10" spans="1:20" ht="20.05" customHeight="1" x14ac:dyDescent="0.25">
      <c r="A10" s="43" t="s">
        <v>543</v>
      </c>
      <c r="B10" s="105" t="s">
        <v>544</v>
      </c>
      <c r="C10" s="48">
        <v>0</v>
      </c>
      <c r="D10" s="48">
        <v>0</v>
      </c>
      <c r="E10" s="48">
        <v>6</v>
      </c>
      <c r="F10" s="48">
        <v>7</v>
      </c>
      <c r="G10" s="48">
        <v>6</v>
      </c>
      <c r="H10" s="48">
        <v>11</v>
      </c>
      <c r="I10" s="48">
        <v>5</v>
      </c>
      <c r="J10" s="48">
        <v>23</v>
      </c>
      <c r="K10" s="48">
        <v>27</v>
      </c>
      <c r="L10" s="48">
        <v>26</v>
      </c>
      <c r="M10" s="48">
        <v>19</v>
      </c>
      <c r="N10" s="48">
        <v>0</v>
      </c>
      <c r="O10" s="48">
        <v>0</v>
      </c>
      <c r="P10" s="48">
        <v>0</v>
      </c>
      <c r="Q10" s="48">
        <v>0</v>
      </c>
      <c r="R10" s="56">
        <v>130</v>
      </c>
    </row>
    <row r="11" spans="1:20" ht="20.05" customHeight="1" x14ac:dyDescent="0.25">
      <c r="A11" s="43" t="s">
        <v>545</v>
      </c>
      <c r="B11" s="105" t="s">
        <v>546</v>
      </c>
      <c r="C11" s="48">
        <v>0</v>
      </c>
      <c r="D11" s="48">
        <v>0</v>
      </c>
      <c r="E11" s="48">
        <v>0</v>
      </c>
      <c r="F11" s="48">
        <v>0</v>
      </c>
      <c r="G11" s="48">
        <v>0</v>
      </c>
      <c r="H11" s="48">
        <v>0</v>
      </c>
      <c r="I11" s="48">
        <v>0</v>
      </c>
      <c r="J11" s="48">
        <v>27</v>
      </c>
      <c r="K11" s="48">
        <v>15</v>
      </c>
      <c r="L11" s="48">
        <v>22</v>
      </c>
      <c r="M11" s="48">
        <v>12</v>
      </c>
      <c r="N11" s="48">
        <v>24</v>
      </c>
      <c r="O11" s="48">
        <v>21</v>
      </c>
      <c r="P11" s="48">
        <v>15</v>
      </c>
      <c r="Q11" s="48">
        <v>23</v>
      </c>
      <c r="R11" s="56">
        <v>159</v>
      </c>
    </row>
    <row r="12" spans="1:20" ht="20.05" customHeight="1" x14ac:dyDescent="0.25">
      <c r="A12" s="43" t="s">
        <v>547</v>
      </c>
      <c r="B12" s="105" t="s">
        <v>546</v>
      </c>
      <c r="C12" s="48">
        <v>0</v>
      </c>
      <c r="D12" s="48">
        <v>0</v>
      </c>
      <c r="E12" s="48">
        <v>11</v>
      </c>
      <c r="F12" s="48">
        <v>17</v>
      </c>
      <c r="G12" s="48">
        <v>20</v>
      </c>
      <c r="H12" s="48">
        <v>32</v>
      </c>
      <c r="I12" s="48">
        <v>19</v>
      </c>
      <c r="J12" s="48">
        <v>0</v>
      </c>
      <c r="K12" s="48">
        <v>0</v>
      </c>
      <c r="L12" s="48">
        <v>0</v>
      </c>
      <c r="M12" s="48">
        <v>0</v>
      </c>
      <c r="N12" s="48">
        <v>0</v>
      </c>
      <c r="O12" s="48">
        <v>0</v>
      </c>
      <c r="P12" s="48">
        <v>0</v>
      </c>
      <c r="Q12" s="48">
        <v>0</v>
      </c>
      <c r="R12" s="56">
        <v>99</v>
      </c>
    </row>
    <row r="13" spans="1:20" ht="20.05" customHeight="1" x14ac:dyDescent="0.25">
      <c r="A13" s="43" t="s">
        <v>548</v>
      </c>
      <c r="B13" s="105" t="s">
        <v>549</v>
      </c>
      <c r="C13" s="48">
        <v>0</v>
      </c>
      <c r="D13" s="48">
        <v>0</v>
      </c>
      <c r="E13" s="48">
        <v>5</v>
      </c>
      <c r="F13" s="48">
        <v>5</v>
      </c>
      <c r="G13" s="48">
        <v>13</v>
      </c>
      <c r="H13" s="48">
        <v>8</v>
      </c>
      <c r="I13" s="48">
        <v>10</v>
      </c>
      <c r="J13" s="48">
        <v>8</v>
      </c>
      <c r="K13" s="48">
        <v>13</v>
      </c>
      <c r="L13" s="48">
        <v>3</v>
      </c>
      <c r="M13" s="48">
        <v>8</v>
      </c>
      <c r="N13" s="48">
        <v>13</v>
      </c>
      <c r="O13" s="48">
        <v>13</v>
      </c>
      <c r="P13" s="48">
        <v>4</v>
      </c>
      <c r="Q13" s="48">
        <v>7</v>
      </c>
      <c r="R13" s="56">
        <v>110</v>
      </c>
    </row>
    <row r="14" spans="1:20" ht="20.05" customHeight="1" x14ac:dyDescent="0.25">
      <c r="A14" s="43" t="s">
        <v>550</v>
      </c>
      <c r="B14" s="105" t="s">
        <v>551</v>
      </c>
      <c r="C14" s="48">
        <v>0</v>
      </c>
      <c r="D14" s="48">
        <v>0</v>
      </c>
      <c r="E14" s="48">
        <v>9</v>
      </c>
      <c r="F14" s="48">
        <v>13</v>
      </c>
      <c r="G14" s="48">
        <v>16</v>
      </c>
      <c r="H14" s="48">
        <v>20</v>
      </c>
      <c r="I14" s="48">
        <v>12</v>
      </c>
      <c r="J14" s="48">
        <v>0</v>
      </c>
      <c r="K14" s="48">
        <v>0</v>
      </c>
      <c r="L14" s="48">
        <v>0</v>
      </c>
      <c r="M14" s="48">
        <v>0</v>
      </c>
      <c r="N14" s="48">
        <v>22</v>
      </c>
      <c r="O14" s="48">
        <v>32</v>
      </c>
      <c r="P14" s="48">
        <v>28</v>
      </c>
      <c r="Q14" s="48">
        <v>29</v>
      </c>
      <c r="R14" s="56">
        <v>181</v>
      </c>
    </row>
    <row r="15" spans="1:20" ht="20.05" customHeight="1" x14ac:dyDescent="0.25">
      <c r="A15" s="67" t="s">
        <v>552</v>
      </c>
      <c r="B15" s="105" t="s">
        <v>553</v>
      </c>
      <c r="C15" s="57">
        <v>0</v>
      </c>
      <c r="D15" s="48">
        <v>0</v>
      </c>
      <c r="E15" s="48">
        <v>1</v>
      </c>
      <c r="F15" s="48">
        <v>3</v>
      </c>
      <c r="G15" s="48">
        <v>1</v>
      </c>
      <c r="H15" s="48">
        <v>3</v>
      </c>
      <c r="I15" s="48">
        <v>3</v>
      </c>
      <c r="J15" s="48">
        <v>2</v>
      </c>
      <c r="K15" s="48">
        <v>1</v>
      </c>
      <c r="L15" s="48">
        <v>3</v>
      </c>
      <c r="M15" s="48">
        <v>0</v>
      </c>
      <c r="N15" s="48">
        <v>1</v>
      </c>
      <c r="O15" s="48">
        <v>1</v>
      </c>
      <c r="P15" s="48">
        <v>1</v>
      </c>
      <c r="Q15" s="48">
        <v>0</v>
      </c>
      <c r="R15" s="56">
        <v>20</v>
      </c>
    </row>
    <row r="16" spans="1:20" ht="20.05" customHeight="1" x14ac:dyDescent="0.25">
      <c r="A16" s="92" t="s">
        <v>225</v>
      </c>
      <c r="B16" s="92" t="s">
        <v>366</v>
      </c>
      <c r="C16" s="53">
        <v>0</v>
      </c>
      <c r="D16" s="53">
        <v>0</v>
      </c>
      <c r="E16" s="53">
        <v>56</v>
      </c>
      <c r="F16" s="53">
        <v>71</v>
      </c>
      <c r="G16" s="53">
        <v>80</v>
      </c>
      <c r="H16" s="53">
        <v>105</v>
      </c>
      <c r="I16" s="53">
        <v>80</v>
      </c>
      <c r="J16" s="53">
        <v>94</v>
      </c>
      <c r="K16" s="53">
        <v>84</v>
      </c>
      <c r="L16" s="53">
        <v>85</v>
      </c>
      <c r="M16" s="53">
        <v>64</v>
      </c>
      <c r="N16" s="53">
        <v>92</v>
      </c>
      <c r="O16" s="53">
        <v>98</v>
      </c>
      <c r="P16" s="53">
        <v>85</v>
      </c>
      <c r="Q16" s="53">
        <v>88</v>
      </c>
      <c r="R16" s="53">
        <v>1082</v>
      </c>
    </row>
    <row r="17" spans="1:18" ht="14.95" customHeight="1" x14ac:dyDescent="0.25">
      <c r="A17" s="71"/>
      <c r="B17" s="68"/>
      <c r="C17" s="69"/>
      <c r="D17" s="69"/>
      <c r="E17" s="69"/>
      <c r="F17" s="69"/>
      <c r="G17" s="69"/>
      <c r="H17" s="69"/>
      <c r="I17" s="69"/>
      <c r="J17" s="69"/>
      <c r="K17" s="69"/>
      <c r="L17" s="69"/>
      <c r="M17" s="69"/>
      <c r="N17" s="69"/>
      <c r="O17" s="69"/>
      <c r="P17" s="69"/>
      <c r="Q17" s="69"/>
      <c r="R17" s="70"/>
    </row>
    <row r="18" spans="1:18" ht="20.05" customHeight="1" x14ac:dyDescent="0.2">
      <c r="A18" s="372" t="s">
        <v>554</v>
      </c>
      <c r="B18" s="373"/>
      <c r="C18" s="373"/>
      <c r="D18" s="373"/>
      <c r="E18" s="373"/>
      <c r="F18" s="373"/>
      <c r="G18" s="373"/>
      <c r="H18" s="373"/>
      <c r="I18" s="373"/>
      <c r="J18" s="373"/>
      <c r="K18" s="373"/>
      <c r="L18" s="373"/>
      <c r="M18" s="373"/>
      <c r="N18" s="373"/>
      <c r="O18" s="373"/>
      <c r="P18" s="373"/>
      <c r="Q18" s="373"/>
      <c r="R18" s="374"/>
    </row>
    <row r="19" spans="1:18" ht="28.2" customHeight="1" x14ac:dyDescent="0.25">
      <c r="A19" s="51" t="s">
        <v>190</v>
      </c>
      <c r="B19" s="51" t="s">
        <v>191</v>
      </c>
      <c r="C19" s="270" t="s">
        <v>172</v>
      </c>
      <c r="D19" s="52" t="s">
        <v>173</v>
      </c>
      <c r="E19" s="52" t="s">
        <v>174</v>
      </c>
      <c r="F19" s="126" t="s">
        <v>192</v>
      </c>
      <c r="G19" s="126" t="s">
        <v>193</v>
      </c>
      <c r="H19" s="126" t="s">
        <v>194</v>
      </c>
      <c r="I19" s="126" t="s">
        <v>195</v>
      </c>
      <c r="J19" s="126" t="s">
        <v>20</v>
      </c>
      <c r="K19" s="126" t="s">
        <v>23</v>
      </c>
      <c r="L19" s="126" t="s">
        <v>196</v>
      </c>
      <c r="M19" s="126" t="s">
        <v>197</v>
      </c>
      <c r="N19" s="126" t="s">
        <v>198</v>
      </c>
      <c r="O19" s="126" t="s">
        <v>199</v>
      </c>
      <c r="P19" s="126" t="s">
        <v>200</v>
      </c>
      <c r="Q19" s="126" t="s">
        <v>201</v>
      </c>
      <c r="R19" s="52" t="s">
        <v>175</v>
      </c>
    </row>
    <row r="20" spans="1:18" ht="20.05" customHeight="1" x14ac:dyDescent="0.25">
      <c r="A20" s="43" t="s">
        <v>555</v>
      </c>
      <c r="B20" s="105" t="s">
        <v>556</v>
      </c>
      <c r="C20" s="48">
        <v>0</v>
      </c>
      <c r="D20" s="48">
        <v>0</v>
      </c>
      <c r="E20" s="48">
        <v>22</v>
      </c>
      <c r="F20" s="48">
        <v>15</v>
      </c>
      <c r="G20" s="48">
        <v>19</v>
      </c>
      <c r="H20" s="48">
        <v>14</v>
      </c>
      <c r="I20" s="48">
        <v>19</v>
      </c>
      <c r="J20" s="48">
        <v>18</v>
      </c>
      <c r="K20" s="48">
        <v>0</v>
      </c>
      <c r="L20" s="48">
        <v>0</v>
      </c>
      <c r="M20" s="48">
        <v>0</v>
      </c>
      <c r="N20" s="48">
        <v>0</v>
      </c>
      <c r="O20" s="48">
        <v>0</v>
      </c>
      <c r="P20" s="48">
        <v>0</v>
      </c>
      <c r="Q20" s="48">
        <v>0</v>
      </c>
      <c r="R20" s="56">
        <v>107</v>
      </c>
    </row>
    <row r="21" spans="1:18" ht="20.05" customHeight="1" x14ac:dyDescent="0.25">
      <c r="A21" s="43" t="s">
        <v>557</v>
      </c>
      <c r="B21" s="105" t="s">
        <v>556</v>
      </c>
      <c r="C21" s="48">
        <v>0</v>
      </c>
      <c r="D21" s="48">
        <v>0</v>
      </c>
      <c r="E21" s="48">
        <v>19</v>
      </c>
      <c r="F21" s="48">
        <v>17</v>
      </c>
      <c r="G21" s="48">
        <v>28</v>
      </c>
      <c r="H21" s="48">
        <v>13</v>
      </c>
      <c r="I21" s="48">
        <v>16</v>
      </c>
      <c r="J21" s="48">
        <v>26</v>
      </c>
      <c r="K21" s="48">
        <v>0</v>
      </c>
      <c r="L21" s="48">
        <v>0</v>
      </c>
      <c r="M21" s="48">
        <v>0</v>
      </c>
      <c r="N21" s="48">
        <v>0</v>
      </c>
      <c r="O21" s="48">
        <v>0</v>
      </c>
      <c r="P21" s="48">
        <v>0</v>
      </c>
      <c r="Q21" s="48">
        <v>0</v>
      </c>
      <c r="R21" s="56">
        <v>119</v>
      </c>
    </row>
    <row r="22" spans="1:18" ht="20.05" customHeight="1" x14ac:dyDescent="0.25">
      <c r="A22" s="43" t="s">
        <v>558</v>
      </c>
      <c r="B22" s="105" t="s">
        <v>559</v>
      </c>
      <c r="C22" s="48">
        <v>0</v>
      </c>
      <c r="D22" s="48">
        <v>0</v>
      </c>
      <c r="E22" s="48">
        <v>0</v>
      </c>
      <c r="F22" s="48">
        <v>0</v>
      </c>
      <c r="G22" s="48">
        <v>0</v>
      </c>
      <c r="H22" s="48">
        <v>0</v>
      </c>
      <c r="I22" s="48">
        <v>0</v>
      </c>
      <c r="J22" s="48">
        <v>84</v>
      </c>
      <c r="K22" s="48">
        <v>80</v>
      </c>
      <c r="L22" s="48">
        <v>72</v>
      </c>
      <c r="M22" s="48">
        <v>85</v>
      </c>
      <c r="N22" s="48">
        <v>0</v>
      </c>
      <c r="O22" s="48">
        <v>0</v>
      </c>
      <c r="P22" s="48">
        <v>0</v>
      </c>
      <c r="Q22" s="48">
        <v>0</v>
      </c>
      <c r="R22" s="56">
        <v>321</v>
      </c>
    </row>
    <row r="23" spans="1:18" ht="20.05" customHeight="1" x14ac:dyDescent="0.25">
      <c r="A23" s="43" t="s">
        <v>560</v>
      </c>
      <c r="B23" s="105" t="s">
        <v>556</v>
      </c>
      <c r="C23" s="48">
        <v>0</v>
      </c>
      <c r="D23" s="48">
        <v>0</v>
      </c>
      <c r="E23" s="48">
        <v>38</v>
      </c>
      <c r="F23" s="48">
        <v>46</v>
      </c>
      <c r="G23" s="48">
        <v>34</v>
      </c>
      <c r="H23" s="48">
        <v>38</v>
      </c>
      <c r="I23" s="48">
        <v>24</v>
      </c>
      <c r="J23" s="48">
        <v>32</v>
      </c>
      <c r="K23" s="48">
        <v>0</v>
      </c>
      <c r="L23" s="48">
        <v>0</v>
      </c>
      <c r="M23" s="48">
        <v>0</v>
      </c>
      <c r="N23" s="48">
        <v>0</v>
      </c>
      <c r="O23" s="48">
        <v>0</v>
      </c>
      <c r="P23" s="48">
        <v>0</v>
      </c>
      <c r="Q23" s="48">
        <v>0</v>
      </c>
      <c r="R23" s="56">
        <v>212</v>
      </c>
    </row>
    <row r="24" spans="1:18" ht="20.05" customHeight="1" x14ac:dyDescent="0.25">
      <c r="A24" s="43" t="s">
        <v>561</v>
      </c>
      <c r="B24" s="105" t="s">
        <v>559</v>
      </c>
      <c r="C24" s="48">
        <v>0</v>
      </c>
      <c r="D24" s="48">
        <v>0</v>
      </c>
      <c r="E24" s="48">
        <v>67</v>
      </c>
      <c r="F24" s="48">
        <v>71</v>
      </c>
      <c r="G24" s="48">
        <v>58</v>
      </c>
      <c r="H24" s="48">
        <v>82</v>
      </c>
      <c r="I24" s="48">
        <v>77</v>
      </c>
      <c r="J24" s="48">
        <v>0</v>
      </c>
      <c r="K24" s="48">
        <v>0</v>
      </c>
      <c r="L24" s="48">
        <v>0</v>
      </c>
      <c r="M24" s="48">
        <v>0</v>
      </c>
      <c r="N24" s="48">
        <v>0</v>
      </c>
      <c r="O24" s="48">
        <v>0</v>
      </c>
      <c r="P24" s="48">
        <v>0</v>
      </c>
      <c r="Q24" s="48">
        <v>0</v>
      </c>
      <c r="R24" s="56">
        <v>355</v>
      </c>
    </row>
    <row r="25" spans="1:18" ht="20.05" customHeight="1" x14ac:dyDescent="0.25">
      <c r="A25" s="43" t="s">
        <v>562</v>
      </c>
      <c r="B25" s="105" t="s">
        <v>563</v>
      </c>
      <c r="C25" s="48">
        <v>0</v>
      </c>
      <c r="D25" s="48">
        <v>0</v>
      </c>
      <c r="E25" s="48">
        <v>0</v>
      </c>
      <c r="F25" s="48">
        <v>0</v>
      </c>
      <c r="G25" s="48">
        <v>0</v>
      </c>
      <c r="H25" s="48">
        <v>0</v>
      </c>
      <c r="I25" s="48">
        <v>0</v>
      </c>
      <c r="J25" s="48">
        <v>0</v>
      </c>
      <c r="K25" s="48">
        <v>88</v>
      </c>
      <c r="L25" s="48">
        <v>82</v>
      </c>
      <c r="M25" s="48">
        <v>80</v>
      </c>
      <c r="N25" s="48">
        <v>0</v>
      </c>
      <c r="O25" s="48">
        <v>0</v>
      </c>
      <c r="P25" s="48">
        <v>0</v>
      </c>
      <c r="Q25" s="48">
        <v>0</v>
      </c>
      <c r="R25" s="56">
        <v>250</v>
      </c>
    </row>
    <row r="26" spans="1:18" ht="20.05" customHeight="1" x14ac:dyDescent="0.25">
      <c r="A26" s="43" t="s">
        <v>564</v>
      </c>
      <c r="B26" s="105" t="s">
        <v>556</v>
      </c>
      <c r="C26" s="48">
        <v>0</v>
      </c>
      <c r="D26" s="48">
        <v>0</v>
      </c>
      <c r="E26" s="48">
        <v>0</v>
      </c>
      <c r="F26" s="48">
        <v>0</v>
      </c>
      <c r="G26" s="48">
        <v>0</v>
      </c>
      <c r="H26" s="48">
        <v>0</v>
      </c>
      <c r="I26" s="48">
        <v>0</v>
      </c>
      <c r="J26" s="48">
        <v>0</v>
      </c>
      <c r="K26" s="48">
        <v>0</v>
      </c>
      <c r="L26" s="48">
        <v>0</v>
      </c>
      <c r="M26" s="48">
        <v>0</v>
      </c>
      <c r="N26" s="48">
        <v>320</v>
      </c>
      <c r="O26" s="48">
        <v>304</v>
      </c>
      <c r="P26" s="48">
        <v>332</v>
      </c>
      <c r="Q26" s="48">
        <v>373</v>
      </c>
      <c r="R26" s="56">
        <v>1329</v>
      </c>
    </row>
    <row r="27" spans="1:18" ht="20.05" customHeight="1" x14ac:dyDescent="0.25">
      <c r="A27" s="43" t="s">
        <v>565</v>
      </c>
      <c r="B27" s="105" t="s">
        <v>556</v>
      </c>
      <c r="C27" s="48">
        <v>0</v>
      </c>
      <c r="D27" s="48">
        <v>0</v>
      </c>
      <c r="E27" s="48">
        <v>20</v>
      </c>
      <c r="F27" s="48">
        <v>26</v>
      </c>
      <c r="G27" s="48">
        <v>18</v>
      </c>
      <c r="H27" s="48">
        <v>21</v>
      </c>
      <c r="I27" s="48">
        <v>17</v>
      </c>
      <c r="J27" s="48">
        <v>12</v>
      </c>
      <c r="K27" s="48">
        <v>0</v>
      </c>
      <c r="L27" s="48">
        <v>0</v>
      </c>
      <c r="M27" s="48">
        <v>0</v>
      </c>
      <c r="N27" s="48">
        <v>0</v>
      </c>
      <c r="O27" s="48">
        <v>0</v>
      </c>
      <c r="P27" s="48">
        <v>0</v>
      </c>
      <c r="Q27" s="48">
        <v>0</v>
      </c>
      <c r="R27" s="56">
        <v>114</v>
      </c>
    </row>
    <row r="28" spans="1:18" ht="20.05" customHeight="1" x14ac:dyDescent="0.25">
      <c r="A28" s="43" t="s">
        <v>566</v>
      </c>
      <c r="B28" s="105" t="s">
        <v>567</v>
      </c>
      <c r="C28" s="48">
        <v>0</v>
      </c>
      <c r="D28" s="48">
        <v>0</v>
      </c>
      <c r="E28" s="48">
        <v>4</v>
      </c>
      <c r="F28" s="48">
        <v>4</v>
      </c>
      <c r="G28" s="48">
        <v>4</v>
      </c>
      <c r="H28" s="48">
        <v>4</v>
      </c>
      <c r="I28" s="48">
        <v>1</v>
      </c>
      <c r="J28" s="48">
        <v>2</v>
      </c>
      <c r="K28" s="48">
        <v>0</v>
      </c>
      <c r="L28" s="48">
        <v>5</v>
      </c>
      <c r="M28" s="48">
        <v>1</v>
      </c>
      <c r="N28" s="48">
        <v>2</v>
      </c>
      <c r="O28" s="48">
        <v>5</v>
      </c>
      <c r="P28" s="48">
        <v>1</v>
      </c>
      <c r="Q28" s="48">
        <v>3</v>
      </c>
      <c r="R28" s="56">
        <v>36</v>
      </c>
    </row>
    <row r="29" spans="1:18" ht="20.05" customHeight="1" x14ac:dyDescent="0.25">
      <c r="A29" s="43" t="s">
        <v>568</v>
      </c>
      <c r="B29" s="105" t="s">
        <v>556</v>
      </c>
      <c r="C29" s="48">
        <v>0</v>
      </c>
      <c r="D29" s="48">
        <v>0</v>
      </c>
      <c r="E29" s="48">
        <v>28</v>
      </c>
      <c r="F29" s="48">
        <v>27</v>
      </c>
      <c r="G29" s="48">
        <v>37</v>
      </c>
      <c r="H29" s="48">
        <v>31</v>
      </c>
      <c r="I29" s="48">
        <v>32</v>
      </c>
      <c r="J29" s="48">
        <v>41</v>
      </c>
      <c r="K29" s="48">
        <v>0</v>
      </c>
      <c r="L29" s="48">
        <v>0</v>
      </c>
      <c r="M29" s="48">
        <v>0</v>
      </c>
      <c r="N29" s="48">
        <v>0</v>
      </c>
      <c r="O29" s="48">
        <v>0</v>
      </c>
      <c r="P29" s="48">
        <v>0</v>
      </c>
      <c r="Q29" s="48">
        <v>0</v>
      </c>
      <c r="R29" s="56">
        <v>196</v>
      </c>
    </row>
    <row r="30" spans="1:18" ht="20.05" customHeight="1" x14ac:dyDescent="0.25">
      <c r="A30" s="43" t="s">
        <v>569</v>
      </c>
      <c r="B30" s="105" t="s">
        <v>556</v>
      </c>
      <c r="C30" s="48">
        <v>0</v>
      </c>
      <c r="D30" s="48">
        <v>0</v>
      </c>
      <c r="E30" s="48">
        <v>29</v>
      </c>
      <c r="F30" s="48">
        <v>28</v>
      </c>
      <c r="G30" s="48">
        <v>27</v>
      </c>
      <c r="H30" s="48">
        <v>17</v>
      </c>
      <c r="I30" s="48">
        <v>28</v>
      </c>
      <c r="J30" s="48">
        <v>26</v>
      </c>
      <c r="K30" s="48">
        <v>0</v>
      </c>
      <c r="L30" s="48">
        <v>0</v>
      </c>
      <c r="M30" s="48">
        <v>0</v>
      </c>
      <c r="N30" s="48">
        <v>0</v>
      </c>
      <c r="O30" s="48">
        <v>0</v>
      </c>
      <c r="P30" s="48">
        <v>0</v>
      </c>
      <c r="Q30" s="48">
        <v>0</v>
      </c>
      <c r="R30" s="56">
        <v>155</v>
      </c>
    </row>
    <row r="31" spans="1:18" ht="20.05" customHeight="1" x14ac:dyDescent="0.25">
      <c r="A31" s="43" t="s">
        <v>570</v>
      </c>
      <c r="B31" s="105" t="s">
        <v>556</v>
      </c>
      <c r="C31" s="48">
        <v>0</v>
      </c>
      <c r="D31" s="48">
        <v>0</v>
      </c>
      <c r="E31" s="48">
        <v>0</v>
      </c>
      <c r="F31" s="48">
        <v>0</v>
      </c>
      <c r="G31" s="48">
        <v>0</v>
      </c>
      <c r="H31" s="48">
        <v>0</v>
      </c>
      <c r="I31" s="48">
        <v>0</v>
      </c>
      <c r="J31" s="48">
        <v>0</v>
      </c>
      <c r="K31" s="48">
        <v>159</v>
      </c>
      <c r="L31" s="48">
        <v>131</v>
      </c>
      <c r="M31" s="48">
        <v>119</v>
      </c>
      <c r="N31" s="48">
        <v>0</v>
      </c>
      <c r="O31" s="48">
        <v>0</v>
      </c>
      <c r="P31" s="48">
        <v>0</v>
      </c>
      <c r="Q31" s="48">
        <v>0</v>
      </c>
      <c r="R31" s="56">
        <v>409</v>
      </c>
    </row>
    <row r="32" spans="1:18" ht="20.05" customHeight="1" x14ac:dyDescent="0.25">
      <c r="A32" s="43" t="s">
        <v>571</v>
      </c>
      <c r="B32" s="105" t="s">
        <v>572</v>
      </c>
      <c r="C32" s="48">
        <v>0</v>
      </c>
      <c r="D32" s="48">
        <v>0</v>
      </c>
      <c r="E32" s="48">
        <v>47</v>
      </c>
      <c r="F32" s="48">
        <v>43</v>
      </c>
      <c r="G32" s="48">
        <v>45</v>
      </c>
      <c r="H32" s="48">
        <v>42</v>
      </c>
      <c r="I32" s="48">
        <v>51</v>
      </c>
      <c r="J32" s="48">
        <v>60</v>
      </c>
      <c r="K32" s="48">
        <v>0</v>
      </c>
      <c r="L32" s="48">
        <v>0</v>
      </c>
      <c r="M32" s="48">
        <v>0</v>
      </c>
      <c r="N32" s="48">
        <v>0</v>
      </c>
      <c r="O32" s="48">
        <v>0</v>
      </c>
      <c r="P32" s="48">
        <v>0</v>
      </c>
      <c r="Q32" s="48">
        <v>0</v>
      </c>
      <c r="R32" s="56">
        <v>288</v>
      </c>
    </row>
    <row r="33" spans="1:18" ht="20.05" customHeight="1" x14ac:dyDescent="0.25">
      <c r="A33" s="43" t="s">
        <v>573</v>
      </c>
      <c r="B33" s="105" t="s">
        <v>574</v>
      </c>
      <c r="C33" s="48">
        <v>0</v>
      </c>
      <c r="D33" s="48">
        <v>0</v>
      </c>
      <c r="E33" s="48">
        <v>10</v>
      </c>
      <c r="F33" s="48">
        <v>10</v>
      </c>
      <c r="G33" s="48">
        <v>17</v>
      </c>
      <c r="H33" s="48">
        <v>15</v>
      </c>
      <c r="I33" s="48">
        <v>15</v>
      </c>
      <c r="J33" s="48">
        <v>15</v>
      </c>
      <c r="K33" s="48">
        <v>17</v>
      </c>
      <c r="L33" s="48">
        <v>19</v>
      </c>
      <c r="M33" s="48">
        <v>15</v>
      </c>
      <c r="N33" s="48">
        <v>0</v>
      </c>
      <c r="O33" s="48">
        <v>0</v>
      </c>
      <c r="P33" s="48">
        <v>0</v>
      </c>
      <c r="Q33" s="48">
        <v>0</v>
      </c>
      <c r="R33" s="56">
        <v>133</v>
      </c>
    </row>
    <row r="34" spans="1:18" ht="20.05" customHeight="1" x14ac:dyDescent="0.25">
      <c r="A34" s="59" t="s">
        <v>575</v>
      </c>
      <c r="B34" s="105" t="s">
        <v>576</v>
      </c>
      <c r="C34" s="57">
        <v>0</v>
      </c>
      <c r="D34" s="57">
        <v>0</v>
      </c>
      <c r="E34" s="57">
        <v>24</v>
      </c>
      <c r="F34" s="57">
        <v>16</v>
      </c>
      <c r="G34" s="57">
        <v>22</v>
      </c>
      <c r="H34" s="57">
        <v>26</v>
      </c>
      <c r="I34" s="57">
        <v>19</v>
      </c>
      <c r="J34" s="57">
        <v>21</v>
      </c>
      <c r="K34" s="57">
        <v>0</v>
      </c>
      <c r="L34" s="57">
        <v>0</v>
      </c>
      <c r="M34" s="57">
        <v>0</v>
      </c>
      <c r="N34" s="57">
        <v>0</v>
      </c>
      <c r="O34" s="57">
        <v>0</v>
      </c>
      <c r="P34" s="57">
        <v>0</v>
      </c>
      <c r="Q34" s="57">
        <v>0</v>
      </c>
      <c r="R34" s="58">
        <v>128</v>
      </c>
    </row>
    <row r="35" spans="1:18" ht="20.05" customHeight="1" x14ac:dyDescent="0.25">
      <c r="A35" s="92" t="s">
        <v>225</v>
      </c>
      <c r="B35" s="92" t="s">
        <v>577</v>
      </c>
      <c r="C35" s="53">
        <v>0</v>
      </c>
      <c r="D35" s="53">
        <v>0</v>
      </c>
      <c r="E35" s="53">
        <v>308</v>
      </c>
      <c r="F35" s="53">
        <v>303</v>
      </c>
      <c r="G35" s="53">
        <v>309</v>
      </c>
      <c r="H35" s="53">
        <v>303</v>
      </c>
      <c r="I35" s="53">
        <v>299</v>
      </c>
      <c r="J35" s="53">
        <v>337</v>
      </c>
      <c r="K35" s="53">
        <v>344</v>
      </c>
      <c r="L35" s="53">
        <v>309</v>
      </c>
      <c r="M35" s="53">
        <v>300</v>
      </c>
      <c r="N35" s="53">
        <v>322</v>
      </c>
      <c r="O35" s="53">
        <v>309</v>
      </c>
      <c r="P35" s="53">
        <v>333</v>
      </c>
      <c r="Q35" s="53">
        <v>376</v>
      </c>
      <c r="R35" s="53">
        <v>4152</v>
      </c>
    </row>
    <row r="36" spans="1:18" ht="20.05" customHeight="1" x14ac:dyDescent="0.25">
      <c r="A36" s="114" t="s">
        <v>255</v>
      </c>
      <c r="B36" s="18"/>
      <c r="C36" s="76"/>
      <c r="D36" s="76"/>
      <c r="E36" s="76"/>
      <c r="F36" s="76"/>
      <c r="G36" s="76"/>
      <c r="H36" s="76"/>
      <c r="I36" s="76"/>
      <c r="J36" s="76"/>
      <c r="K36" s="76"/>
      <c r="L36" s="76"/>
      <c r="M36" s="76"/>
      <c r="N36" s="76"/>
      <c r="O36" s="76"/>
      <c r="P36" s="76"/>
      <c r="Q36" s="76"/>
      <c r="R36" s="76"/>
    </row>
  </sheetData>
  <mergeCells count="4">
    <mergeCell ref="A4:R4"/>
    <mergeCell ref="A18:R18"/>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Narrow,Regular"&amp;12- 15 -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tabColor rgb="FFE2FBFE"/>
    <pageSetUpPr autoPageBreaks="0"/>
  </sheetPr>
  <dimension ref="A1:T52"/>
  <sheetViews>
    <sheetView showGridLines="0" showZeros="0"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8.5"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578</v>
      </c>
      <c r="B4" s="373"/>
      <c r="C4" s="373"/>
      <c r="D4" s="373"/>
      <c r="E4" s="373"/>
      <c r="F4" s="373"/>
      <c r="G4" s="373"/>
      <c r="H4" s="373"/>
      <c r="I4" s="373"/>
      <c r="J4" s="373"/>
      <c r="K4" s="373"/>
      <c r="L4" s="373"/>
      <c r="M4" s="373"/>
      <c r="N4" s="373"/>
      <c r="O4" s="373"/>
      <c r="P4" s="373"/>
      <c r="Q4" s="373"/>
      <c r="R4" s="374"/>
    </row>
    <row r="5" spans="1:20" ht="27.7"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579</v>
      </c>
      <c r="B6" s="105" t="s">
        <v>288</v>
      </c>
      <c r="C6" s="48">
        <v>0</v>
      </c>
      <c r="D6" s="48">
        <v>0</v>
      </c>
      <c r="E6" s="48">
        <v>12</v>
      </c>
      <c r="F6" s="48">
        <v>19</v>
      </c>
      <c r="G6" s="48">
        <v>23</v>
      </c>
      <c r="H6" s="48">
        <v>22</v>
      </c>
      <c r="I6" s="48">
        <v>16</v>
      </c>
      <c r="J6" s="48">
        <v>17</v>
      </c>
      <c r="K6" s="48">
        <v>18</v>
      </c>
      <c r="L6" s="48">
        <v>18</v>
      </c>
      <c r="M6" s="48">
        <v>20</v>
      </c>
      <c r="N6" s="48">
        <v>0</v>
      </c>
      <c r="O6" s="48">
        <v>0</v>
      </c>
      <c r="P6" s="48">
        <v>0</v>
      </c>
      <c r="Q6" s="48">
        <v>0</v>
      </c>
      <c r="R6" s="56">
        <v>165</v>
      </c>
    </row>
    <row r="7" spans="1:20" ht="20.05" customHeight="1" x14ac:dyDescent="0.25">
      <c r="A7" s="43" t="s">
        <v>580</v>
      </c>
      <c r="B7" s="105" t="s">
        <v>288</v>
      </c>
      <c r="C7" s="48">
        <v>0</v>
      </c>
      <c r="D7" s="48">
        <v>0</v>
      </c>
      <c r="E7" s="48">
        <v>0</v>
      </c>
      <c r="F7" s="48">
        <v>0</v>
      </c>
      <c r="G7" s="48">
        <v>0</v>
      </c>
      <c r="H7" s="48">
        <v>0</v>
      </c>
      <c r="I7" s="48">
        <v>0</v>
      </c>
      <c r="J7" s="48">
        <v>0</v>
      </c>
      <c r="K7" s="48">
        <v>0</v>
      </c>
      <c r="L7" s="48">
        <v>45</v>
      </c>
      <c r="M7" s="48">
        <v>48</v>
      </c>
      <c r="N7" s="48">
        <v>154</v>
      </c>
      <c r="O7" s="48">
        <v>143</v>
      </c>
      <c r="P7" s="48">
        <v>129</v>
      </c>
      <c r="Q7" s="48">
        <v>154</v>
      </c>
      <c r="R7" s="56">
        <v>673</v>
      </c>
    </row>
    <row r="8" spans="1:20" ht="20.05" customHeight="1" x14ac:dyDescent="0.25">
      <c r="A8" s="43" t="s">
        <v>581</v>
      </c>
      <c r="B8" s="105" t="s">
        <v>288</v>
      </c>
      <c r="C8" s="48">
        <v>0</v>
      </c>
      <c r="D8" s="48">
        <v>0</v>
      </c>
      <c r="E8" s="48">
        <v>0</v>
      </c>
      <c r="F8" s="48">
        <v>0</v>
      </c>
      <c r="G8" s="48">
        <v>0</v>
      </c>
      <c r="H8" s="48">
        <v>0</v>
      </c>
      <c r="I8" s="48">
        <v>0</v>
      </c>
      <c r="J8" s="48">
        <v>0</v>
      </c>
      <c r="K8" s="48">
        <v>0</v>
      </c>
      <c r="L8" s="48">
        <v>0</v>
      </c>
      <c r="M8" s="48">
        <v>0</v>
      </c>
      <c r="N8" s="48">
        <v>205</v>
      </c>
      <c r="O8" s="48">
        <v>243</v>
      </c>
      <c r="P8" s="48">
        <v>206</v>
      </c>
      <c r="Q8" s="48">
        <v>194</v>
      </c>
      <c r="R8" s="56">
        <v>848</v>
      </c>
    </row>
    <row r="9" spans="1:20" ht="20.05" customHeight="1" x14ac:dyDescent="0.25">
      <c r="A9" s="43" t="s">
        <v>582</v>
      </c>
      <c r="B9" s="105" t="s">
        <v>288</v>
      </c>
      <c r="C9" s="48">
        <v>63</v>
      </c>
      <c r="D9" s="48">
        <v>0</v>
      </c>
      <c r="E9" s="48">
        <v>0</v>
      </c>
      <c r="F9" s="48">
        <v>0</v>
      </c>
      <c r="G9" s="48">
        <v>0</v>
      </c>
      <c r="H9" s="48">
        <v>0</v>
      </c>
      <c r="I9" s="48">
        <v>0</v>
      </c>
      <c r="J9" s="48">
        <v>0</v>
      </c>
      <c r="K9" s="48">
        <v>0</v>
      </c>
      <c r="L9" s="48">
        <v>0</v>
      </c>
      <c r="M9" s="48">
        <v>0</v>
      </c>
      <c r="N9" s="48">
        <v>326</v>
      </c>
      <c r="O9" s="48">
        <v>332</v>
      </c>
      <c r="P9" s="48">
        <v>371</v>
      </c>
      <c r="Q9" s="48">
        <v>430</v>
      </c>
      <c r="R9" s="56">
        <v>1522</v>
      </c>
    </row>
    <row r="10" spans="1:20" ht="20.05" customHeight="1" x14ac:dyDescent="0.25">
      <c r="A10" s="43" t="s">
        <v>583</v>
      </c>
      <c r="B10" s="105" t="s">
        <v>288</v>
      </c>
      <c r="C10" s="48">
        <v>0</v>
      </c>
      <c r="D10" s="48">
        <v>0</v>
      </c>
      <c r="E10" s="48">
        <v>15</v>
      </c>
      <c r="F10" s="48">
        <v>20</v>
      </c>
      <c r="G10" s="48">
        <v>16</v>
      </c>
      <c r="H10" s="48">
        <v>21</v>
      </c>
      <c r="I10" s="48">
        <v>28</v>
      </c>
      <c r="J10" s="48">
        <v>19</v>
      </c>
      <c r="K10" s="48">
        <v>34</v>
      </c>
      <c r="L10" s="48">
        <v>30</v>
      </c>
      <c r="M10" s="48">
        <v>46</v>
      </c>
      <c r="N10" s="48">
        <v>0</v>
      </c>
      <c r="O10" s="48">
        <v>0</v>
      </c>
      <c r="P10" s="48">
        <v>0</v>
      </c>
      <c r="Q10" s="48">
        <v>0</v>
      </c>
      <c r="R10" s="56">
        <v>229</v>
      </c>
    </row>
    <row r="11" spans="1:20" ht="20.05" customHeight="1" x14ac:dyDescent="0.25">
      <c r="A11" s="43" t="s">
        <v>584</v>
      </c>
      <c r="B11" s="105" t="s">
        <v>288</v>
      </c>
      <c r="C11" s="48">
        <v>0</v>
      </c>
      <c r="D11" s="48">
        <v>0</v>
      </c>
      <c r="E11" s="48">
        <v>22</v>
      </c>
      <c r="F11" s="48">
        <v>24</v>
      </c>
      <c r="G11" s="48">
        <v>27</v>
      </c>
      <c r="H11" s="48">
        <v>36</v>
      </c>
      <c r="I11" s="48">
        <v>27</v>
      </c>
      <c r="J11" s="48">
        <v>28</v>
      </c>
      <c r="K11" s="48">
        <v>35</v>
      </c>
      <c r="L11" s="48">
        <v>27</v>
      </c>
      <c r="M11" s="48">
        <v>28</v>
      </c>
      <c r="N11" s="48">
        <v>0</v>
      </c>
      <c r="O11" s="48">
        <v>0</v>
      </c>
      <c r="P11" s="48">
        <v>0</v>
      </c>
      <c r="Q11" s="48">
        <v>0</v>
      </c>
      <c r="R11" s="56">
        <v>254</v>
      </c>
    </row>
    <row r="12" spans="1:20" ht="20.05" customHeight="1" x14ac:dyDescent="0.25">
      <c r="A12" s="72" t="s">
        <v>585</v>
      </c>
      <c r="B12" s="105" t="s">
        <v>288</v>
      </c>
      <c r="C12" s="73">
        <v>0</v>
      </c>
      <c r="D12" s="73">
        <v>0</v>
      </c>
      <c r="E12" s="73">
        <v>0</v>
      </c>
      <c r="F12" s="73">
        <v>0</v>
      </c>
      <c r="G12" s="73">
        <v>0</v>
      </c>
      <c r="H12" s="73">
        <v>0</v>
      </c>
      <c r="I12" s="73">
        <v>0</v>
      </c>
      <c r="J12" s="73">
        <v>0</v>
      </c>
      <c r="K12" s="73">
        <v>120</v>
      </c>
      <c r="L12" s="73">
        <v>110</v>
      </c>
      <c r="M12" s="73">
        <v>135</v>
      </c>
      <c r="N12" s="73">
        <v>0</v>
      </c>
      <c r="O12" s="73">
        <v>0</v>
      </c>
      <c r="P12" s="73">
        <v>0</v>
      </c>
      <c r="Q12" s="73">
        <v>0</v>
      </c>
      <c r="R12" s="74">
        <v>365</v>
      </c>
    </row>
    <row r="13" spans="1:20" ht="20.05" customHeight="1" x14ac:dyDescent="0.25">
      <c r="A13" s="43" t="s">
        <v>586</v>
      </c>
      <c r="B13" s="105" t="s">
        <v>288</v>
      </c>
      <c r="C13" s="48">
        <v>0</v>
      </c>
      <c r="D13" s="48">
        <v>0</v>
      </c>
      <c r="E13" s="48">
        <v>43</v>
      </c>
      <c r="F13" s="48">
        <v>45</v>
      </c>
      <c r="G13" s="48">
        <v>58</v>
      </c>
      <c r="H13" s="48">
        <v>59</v>
      </c>
      <c r="I13" s="48">
        <v>55</v>
      </c>
      <c r="J13" s="48">
        <v>40</v>
      </c>
      <c r="K13" s="48">
        <v>46</v>
      </c>
      <c r="L13" s="48">
        <v>38</v>
      </c>
      <c r="M13" s="48">
        <v>41</v>
      </c>
      <c r="N13" s="48">
        <v>0</v>
      </c>
      <c r="O13" s="48">
        <v>0</v>
      </c>
      <c r="P13" s="48">
        <v>0</v>
      </c>
      <c r="Q13" s="48">
        <v>0</v>
      </c>
      <c r="R13" s="56">
        <v>425</v>
      </c>
    </row>
    <row r="14" spans="1:20" ht="20.05" customHeight="1" x14ac:dyDescent="0.25">
      <c r="A14" s="43" t="s">
        <v>587</v>
      </c>
      <c r="B14" s="105" t="s">
        <v>288</v>
      </c>
      <c r="C14" s="48">
        <v>0</v>
      </c>
      <c r="D14" s="48">
        <v>0</v>
      </c>
      <c r="E14" s="48">
        <v>0</v>
      </c>
      <c r="F14" s="48">
        <v>0</v>
      </c>
      <c r="G14" s="48">
        <v>0</v>
      </c>
      <c r="H14" s="48">
        <v>0</v>
      </c>
      <c r="I14" s="48">
        <v>20</v>
      </c>
      <c r="J14" s="48">
        <v>70</v>
      </c>
      <c r="K14" s="48">
        <v>48</v>
      </c>
      <c r="L14" s="48">
        <v>89</v>
      </c>
      <c r="M14" s="48">
        <v>83</v>
      </c>
      <c r="N14" s="48">
        <v>0</v>
      </c>
      <c r="O14" s="48">
        <v>0</v>
      </c>
      <c r="P14" s="48">
        <v>0</v>
      </c>
      <c r="Q14" s="48">
        <v>0</v>
      </c>
      <c r="R14" s="56">
        <v>310</v>
      </c>
    </row>
    <row r="15" spans="1:20" ht="20.05" customHeight="1" x14ac:dyDescent="0.25">
      <c r="A15" s="43" t="s">
        <v>588</v>
      </c>
      <c r="B15" s="105" t="s">
        <v>288</v>
      </c>
      <c r="C15" s="48">
        <v>0</v>
      </c>
      <c r="D15" s="48">
        <v>0</v>
      </c>
      <c r="E15" s="48">
        <v>42</v>
      </c>
      <c r="F15" s="48">
        <v>48</v>
      </c>
      <c r="G15" s="48">
        <v>38</v>
      </c>
      <c r="H15" s="48">
        <v>43</v>
      </c>
      <c r="I15" s="48">
        <v>43</v>
      </c>
      <c r="J15" s="48">
        <v>43</v>
      </c>
      <c r="K15" s="48">
        <v>50</v>
      </c>
      <c r="L15" s="48">
        <v>0</v>
      </c>
      <c r="M15" s="48">
        <v>0</v>
      </c>
      <c r="N15" s="48">
        <v>0</v>
      </c>
      <c r="O15" s="48">
        <v>0</v>
      </c>
      <c r="P15" s="48">
        <v>0</v>
      </c>
      <c r="Q15" s="48">
        <v>0</v>
      </c>
      <c r="R15" s="56">
        <v>307</v>
      </c>
    </row>
    <row r="16" spans="1:20" ht="20.05" customHeight="1" x14ac:dyDescent="0.25">
      <c r="A16" s="43" t="s">
        <v>589</v>
      </c>
      <c r="B16" s="105" t="s">
        <v>288</v>
      </c>
      <c r="C16" s="48">
        <v>0</v>
      </c>
      <c r="D16" s="48">
        <v>0</v>
      </c>
      <c r="E16" s="48">
        <v>45</v>
      </c>
      <c r="F16" s="48">
        <v>36</v>
      </c>
      <c r="G16" s="48">
        <v>51</v>
      </c>
      <c r="H16" s="48">
        <v>52</v>
      </c>
      <c r="I16" s="48">
        <v>76</v>
      </c>
      <c r="J16" s="48">
        <v>66</v>
      </c>
      <c r="K16" s="48">
        <v>23</v>
      </c>
      <c r="L16" s="48">
        <v>0</v>
      </c>
      <c r="M16" s="48">
        <v>0</v>
      </c>
      <c r="N16" s="48">
        <v>0</v>
      </c>
      <c r="O16" s="48">
        <v>0</v>
      </c>
      <c r="P16" s="48">
        <v>0</v>
      </c>
      <c r="Q16" s="48">
        <v>0</v>
      </c>
      <c r="R16" s="56">
        <v>349</v>
      </c>
    </row>
    <row r="17" spans="1:18" ht="20.05" customHeight="1" x14ac:dyDescent="0.25">
      <c r="A17" s="43" t="s">
        <v>590</v>
      </c>
      <c r="B17" s="105" t="s">
        <v>288</v>
      </c>
      <c r="C17" s="48">
        <v>0</v>
      </c>
      <c r="D17" s="48">
        <v>0</v>
      </c>
      <c r="E17" s="48">
        <v>39</v>
      </c>
      <c r="F17" s="48">
        <v>57</v>
      </c>
      <c r="G17" s="48">
        <v>49</v>
      </c>
      <c r="H17" s="48">
        <v>52</v>
      </c>
      <c r="I17" s="48">
        <v>42</v>
      </c>
      <c r="J17" s="48">
        <v>45</v>
      </c>
      <c r="K17" s="48">
        <v>45</v>
      </c>
      <c r="L17" s="48">
        <v>37</v>
      </c>
      <c r="M17" s="48">
        <v>54</v>
      </c>
      <c r="N17" s="48">
        <v>0</v>
      </c>
      <c r="O17" s="48">
        <v>0</v>
      </c>
      <c r="P17" s="48">
        <v>0</v>
      </c>
      <c r="Q17" s="48">
        <v>0</v>
      </c>
      <c r="R17" s="56">
        <v>420</v>
      </c>
    </row>
    <row r="18" spans="1:18" ht="20.05" customHeight="1" x14ac:dyDescent="0.25">
      <c r="A18" s="43" t="s">
        <v>591</v>
      </c>
      <c r="B18" s="105" t="s">
        <v>288</v>
      </c>
      <c r="C18" s="48">
        <v>0</v>
      </c>
      <c r="D18" s="48">
        <v>0</v>
      </c>
      <c r="E18" s="48">
        <v>60</v>
      </c>
      <c r="F18" s="48">
        <v>58</v>
      </c>
      <c r="G18" s="48">
        <v>60</v>
      </c>
      <c r="H18" s="48">
        <v>45</v>
      </c>
      <c r="I18" s="48">
        <v>69</v>
      </c>
      <c r="J18" s="48">
        <v>0</v>
      </c>
      <c r="K18" s="48">
        <v>0</v>
      </c>
      <c r="L18" s="48">
        <v>0</v>
      </c>
      <c r="M18" s="48">
        <v>0</v>
      </c>
      <c r="N18" s="48">
        <v>0</v>
      </c>
      <c r="O18" s="48">
        <v>0</v>
      </c>
      <c r="P18" s="48">
        <v>0</v>
      </c>
      <c r="Q18" s="48">
        <v>0</v>
      </c>
      <c r="R18" s="56">
        <v>292</v>
      </c>
    </row>
    <row r="19" spans="1:18" ht="20.05" customHeight="1" x14ac:dyDescent="0.25">
      <c r="A19" s="43" t="s">
        <v>147</v>
      </c>
      <c r="B19" s="105" t="s">
        <v>288</v>
      </c>
      <c r="C19" s="48">
        <v>0</v>
      </c>
      <c r="D19" s="48">
        <v>0</v>
      </c>
      <c r="E19" s="48">
        <v>101</v>
      </c>
      <c r="F19" s="48">
        <v>89</v>
      </c>
      <c r="G19" s="48">
        <v>102</v>
      </c>
      <c r="H19" s="48">
        <v>98</v>
      </c>
      <c r="I19" s="48">
        <v>113</v>
      </c>
      <c r="J19" s="48">
        <v>85</v>
      </c>
      <c r="K19" s="48">
        <v>86</v>
      </c>
      <c r="L19" s="48">
        <v>73</v>
      </c>
      <c r="M19" s="48">
        <v>69</v>
      </c>
      <c r="N19" s="48">
        <v>0</v>
      </c>
      <c r="O19" s="48">
        <v>0</v>
      </c>
      <c r="P19" s="48">
        <v>0</v>
      </c>
      <c r="Q19" s="48">
        <v>0</v>
      </c>
      <c r="R19" s="56">
        <v>816</v>
      </c>
    </row>
    <row r="20" spans="1:18" ht="20.05" customHeight="1" x14ac:dyDescent="0.25">
      <c r="A20" s="43" t="s">
        <v>592</v>
      </c>
      <c r="B20" s="105" t="s">
        <v>288</v>
      </c>
      <c r="C20" s="48">
        <v>0</v>
      </c>
      <c r="D20" s="48">
        <v>0</v>
      </c>
      <c r="E20" s="48">
        <v>55</v>
      </c>
      <c r="F20" s="48">
        <v>55</v>
      </c>
      <c r="G20" s="48">
        <v>55</v>
      </c>
      <c r="H20" s="48">
        <v>74</v>
      </c>
      <c r="I20" s="48">
        <v>72</v>
      </c>
      <c r="J20" s="48">
        <v>85</v>
      </c>
      <c r="K20" s="48">
        <v>89</v>
      </c>
      <c r="L20" s="48">
        <v>75</v>
      </c>
      <c r="M20" s="48">
        <v>91</v>
      </c>
      <c r="N20" s="48">
        <v>0</v>
      </c>
      <c r="O20" s="48">
        <v>0</v>
      </c>
      <c r="P20" s="48">
        <v>0</v>
      </c>
      <c r="Q20" s="48">
        <v>0</v>
      </c>
      <c r="R20" s="56">
        <v>651</v>
      </c>
    </row>
    <row r="21" spans="1:18" ht="20.05" customHeight="1" x14ac:dyDescent="0.25">
      <c r="A21" s="94" t="s">
        <v>593</v>
      </c>
      <c r="B21" s="105" t="s">
        <v>288</v>
      </c>
      <c r="C21" s="95">
        <v>0</v>
      </c>
      <c r="D21" s="95">
        <v>0</v>
      </c>
      <c r="E21" s="95">
        <v>56</v>
      </c>
      <c r="F21" s="95">
        <v>42</v>
      </c>
      <c r="G21" s="95">
        <v>57</v>
      </c>
      <c r="H21" s="95">
        <v>72</v>
      </c>
      <c r="I21" s="95">
        <v>87</v>
      </c>
      <c r="J21" s="95">
        <v>65</v>
      </c>
      <c r="K21" s="95">
        <v>0</v>
      </c>
      <c r="L21" s="95">
        <v>0</v>
      </c>
      <c r="M21" s="95">
        <v>0</v>
      </c>
      <c r="N21" s="95">
        <v>0</v>
      </c>
      <c r="O21" s="95">
        <v>0</v>
      </c>
      <c r="P21" s="95">
        <v>0</v>
      </c>
      <c r="Q21" s="95">
        <v>0</v>
      </c>
      <c r="R21" s="96">
        <v>379</v>
      </c>
    </row>
    <row r="22" spans="1:18" ht="20.05" customHeight="1" x14ac:dyDescent="0.25">
      <c r="A22" s="97" t="s">
        <v>594</v>
      </c>
      <c r="B22" s="105" t="s">
        <v>288</v>
      </c>
      <c r="C22" s="98">
        <v>0</v>
      </c>
      <c r="D22" s="98">
        <v>0</v>
      </c>
      <c r="E22" s="98">
        <v>35</v>
      </c>
      <c r="F22" s="98">
        <v>28</v>
      </c>
      <c r="G22" s="98">
        <v>34</v>
      </c>
      <c r="H22" s="98">
        <v>34</v>
      </c>
      <c r="I22" s="98">
        <v>39</v>
      </c>
      <c r="J22" s="98">
        <v>30</v>
      </c>
      <c r="K22" s="98">
        <v>53</v>
      </c>
      <c r="L22" s="98">
        <v>32</v>
      </c>
      <c r="M22" s="98">
        <v>34</v>
      </c>
      <c r="N22" s="98">
        <v>0</v>
      </c>
      <c r="O22" s="98">
        <v>0</v>
      </c>
      <c r="P22" s="98">
        <v>0</v>
      </c>
      <c r="Q22" s="98">
        <v>0</v>
      </c>
      <c r="R22" s="99">
        <v>319</v>
      </c>
    </row>
    <row r="23" spans="1:18" ht="20.05" customHeight="1" x14ac:dyDescent="0.25">
      <c r="A23" s="43" t="s">
        <v>595</v>
      </c>
      <c r="B23" s="105" t="s">
        <v>288</v>
      </c>
      <c r="C23" s="48">
        <v>0</v>
      </c>
      <c r="D23" s="48">
        <v>0</v>
      </c>
      <c r="E23" s="48">
        <v>49</v>
      </c>
      <c r="F23" s="48">
        <v>61</v>
      </c>
      <c r="G23" s="48">
        <v>75</v>
      </c>
      <c r="H23" s="48">
        <v>53</v>
      </c>
      <c r="I23" s="48">
        <v>50</v>
      </c>
      <c r="J23" s="48">
        <v>34</v>
      </c>
      <c r="K23" s="48">
        <v>31</v>
      </c>
      <c r="L23" s="48">
        <v>0</v>
      </c>
      <c r="M23" s="48">
        <v>0</v>
      </c>
      <c r="N23" s="48">
        <v>0</v>
      </c>
      <c r="O23" s="48">
        <v>0</v>
      </c>
      <c r="P23" s="48">
        <v>0</v>
      </c>
      <c r="Q23" s="48">
        <v>0</v>
      </c>
      <c r="R23" s="56">
        <v>353</v>
      </c>
    </row>
    <row r="24" spans="1:18" ht="20.05" customHeight="1" x14ac:dyDescent="0.25">
      <c r="A24" s="43" t="s">
        <v>596</v>
      </c>
      <c r="B24" s="105" t="s">
        <v>288</v>
      </c>
      <c r="C24" s="48">
        <v>0</v>
      </c>
      <c r="D24" s="48">
        <v>0</v>
      </c>
      <c r="E24" s="48">
        <v>37</v>
      </c>
      <c r="F24" s="48">
        <v>39</v>
      </c>
      <c r="G24" s="48">
        <v>42</v>
      </c>
      <c r="H24" s="48">
        <v>45</v>
      </c>
      <c r="I24" s="48">
        <v>32</v>
      </c>
      <c r="J24" s="48">
        <v>59</v>
      </c>
      <c r="K24" s="48">
        <v>60</v>
      </c>
      <c r="L24" s="48">
        <v>33</v>
      </c>
      <c r="M24" s="48">
        <v>56</v>
      </c>
      <c r="N24" s="48">
        <v>0</v>
      </c>
      <c r="O24" s="48">
        <v>0</v>
      </c>
      <c r="P24" s="48">
        <v>0</v>
      </c>
      <c r="Q24" s="48">
        <v>0</v>
      </c>
      <c r="R24" s="56">
        <v>403</v>
      </c>
    </row>
    <row r="25" spans="1:18" ht="20.05" customHeight="1" x14ac:dyDescent="0.25">
      <c r="A25" s="43" t="s">
        <v>597</v>
      </c>
      <c r="B25" s="105" t="s">
        <v>288</v>
      </c>
      <c r="C25" s="48">
        <v>8</v>
      </c>
      <c r="D25" s="48">
        <v>0</v>
      </c>
      <c r="E25" s="48">
        <v>17</v>
      </c>
      <c r="F25" s="48">
        <v>19</v>
      </c>
      <c r="G25" s="48">
        <v>22</v>
      </c>
      <c r="H25" s="48">
        <v>24</v>
      </c>
      <c r="I25" s="48">
        <v>31</v>
      </c>
      <c r="J25" s="48">
        <v>30</v>
      </c>
      <c r="K25" s="48">
        <v>22</v>
      </c>
      <c r="L25" s="48">
        <v>19</v>
      </c>
      <c r="M25" s="48">
        <v>28</v>
      </c>
      <c r="N25" s="48">
        <v>0</v>
      </c>
      <c r="O25" s="48">
        <v>0</v>
      </c>
      <c r="P25" s="48">
        <v>0</v>
      </c>
      <c r="Q25" s="48">
        <v>0</v>
      </c>
      <c r="R25" s="56">
        <v>220</v>
      </c>
    </row>
    <row r="26" spans="1:18" ht="20.05" customHeight="1" x14ac:dyDescent="0.25">
      <c r="A26" s="43" t="s">
        <v>598</v>
      </c>
      <c r="B26" s="105" t="s">
        <v>288</v>
      </c>
      <c r="C26" s="48">
        <v>64</v>
      </c>
      <c r="D26" s="48">
        <v>0</v>
      </c>
      <c r="E26" s="48">
        <v>0</v>
      </c>
      <c r="F26" s="48">
        <v>0</v>
      </c>
      <c r="G26" s="48">
        <v>0</v>
      </c>
      <c r="H26" s="48">
        <v>0</v>
      </c>
      <c r="I26" s="48">
        <v>0</v>
      </c>
      <c r="J26" s="48">
        <v>0</v>
      </c>
      <c r="K26" s="48">
        <v>0</v>
      </c>
      <c r="L26" s="48">
        <v>0</v>
      </c>
      <c r="M26" s="48">
        <v>0</v>
      </c>
      <c r="N26" s="48">
        <v>186</v>
      </c>
      <c r="O26" s="48">
        <v>206</v>
      </c>
      <c r="P26" s="48">
        <v>277</v>
      </c>
      <c r="Q26" s="48">
        <v>274</v>
      </c>
      <c r="R26" s="56">
        <v>1007</v>
      </c>
    </row>
    <row r="27" spans="1:18" ht="20.05" customHeight="1" x14ac:dyDescent="0.25">
      <c r="A27" s="43" t="s">
        <v>599</v>
      </c>
      <c r="B27" s="105" t="s">
        <v>288</v>
      </c>
      <c r="C27" s="48">
        <v>0</v>
      </c>
      <c r="D27" s="48">
        <v>0</v>
      </c>
      <c r="E27" s="48">
        <v>32</v>
      </c>
      <c r="F27" s="48">
        <v>21</v>
      </c>
      <c r="G27" s="48">
        <v>35</v>
      </c>
      <c r="H27" s="48">
        <v>26</v>
      </c>
      <c r="I27" s="48">
        <v>33</v>
      </c>
      <c r="J27" s="48">
        <v>34</v>
      </c>
      <c r="K27" s="48">
        <v>30</v>
      </c>
      <c r="L27" s="48">
        <v>35</v>
      </c>
      <c r="M27" s="48">
        <v>42</v>
      </c>
      <c r="N27" s="48">
        <v>0</v>
      </c>
      <c r="O27" s="48">
        <v>0</v>
      </c>
      <c r="P27" s="48">
        <v>0</v>
      </c>
      <c r="Q27" s="48">
        <v>0</v>
      </c>
      <c r="R27" s="56">
        <v>288</v>
      </c>
    </row>
    <row r="28" spans="1:18" ht="20.05" customHeight="1" x14ac:dyDescent="0.25">
      <c r="A28" s="43" t="s">
        <v>600</v>
      </c>
      <c r="B28" s="105" t="s">
        <v>288</v>
      </c>
      <c r="C28" s="48">
        <v>0</v>
      </c>
      <c r="D28" s="48">
        <v>0</v>
      </c>
      <c r="E28" s="48">
        <v>32</v>
      </c>
      <c r="F28" s="48">
        <v>27</v>
      </c>
      <c r="G28" s="48">
        <v>33</v>
      </c>
      <c r="H28" s="48">
        <v>41</v>
      </c>
      <c r="I28" s="48">
        <v>43</v>
      </c>
      <c r="J28" s="48">
        <v>32</v>
      </c>
      <c r="K28" s="48">
        <v>46</v>
      </c>
      <c r="L28" s="48">
        <v>64</v>
      </c>
      <c r="M28" s="48">
        <v>50</v>
      </c>
      <c r="N28" s="48">
        <v>0</v>
      </c>
      <c r="O28" s="48">
        <v>0</v>
      </c>
      <c r="P28" s="48">
        <v>0</v>
      </c>
      <c r="Q28" s="48">
        <v>0</v>
      </c>
      <c r="R28" s="56">
        <v>368</v>
      </c>
    </row>
    <row r="29" spans="1:18" ht="20.05" customHeight="1" x14ac:dyDescent="0.25">
      <c r="A29" s="43" t="s">
        <v>601</v>
      </c>
      <c r="B29" s="105" t="s">
        <v>288</v>
      </c>
      <c r="C29" s="48">
        <v>0</v>
      </c>
      <c r="D29" s="48">
        <v>0</v>
      </c>
      <c r="E29" s="48">
        <v>15</v>
      </c>
      <c r="F29" s="48">
        <v>24</v>
      </c>
      <c r="G29" s="48">
        <v>20</v>
      </c>
      <c r="H29" s="48">
        <v>21</v>
      </c>
      <c r="I29" s="48">
        <v>26</v>
      </c>
      <c r="J29" s="48">
        <v>26</v>
      </c>
      <c r="K29" s="48">
        <v>27</v>
      </c>
      <c r="L29" s="48">
        <v>25</v>
      </c>
      <c r="M29" s="48">
        <v>23</v>
      </c>
      <c r="N29" s="48">
        <v>0</v>
      </c>
      <c r="O29" s="48">
        <v>0</v>
      </c>
      <c r="P29" s="48">
        <v>0</v>
      </c>
      <c r="Q29" s="48">
        <v>0</v>
      </c>
      <c r="R29" s="56">
        <v>207</v>
      </c>
    </row>
    <row r="30" spans="1:18" ht="20.05" customHeight="1" x14ac:dyDescent="0.25">
      <c r="A30" s="43" t="s">
        <v>602</v>
      </c>
      <c r="B30" s="105" t="s">
        <v>288</v>
      </c>
      <c r="C30" s="48">
        <v>0</v>
      </c>
      <c r="D30" s="48">
        <v>0</v>
      </c>
      <c r="E30" s="48">
        <v>27</v>
      </c>
      <c r="F30" s="48">
        <v>43</v>
      </c>
      <c r="G30" s="48">
        <v>47</v>
      </c>
      <c r="H30" s="48">
        <v>47</v>
      </c>
      <c r="I30" s="48">
        <v>48</v>
      </c>
      <c r="J30" s="48">
        <v>40</v>
      </c>
      <c r="K30" s="48">
        <v>45</v>
      </c>
      <c r="L30" s="48">
        <v>58</v>
      </c>
      <c r="M30" s="48">
        <v>56</v>
      </c>
      <c r="N30" s="48">
        <v>0</v>
      </c>
      <c r="O30" s="48">
        <v>0</v>
      </c>
      <c r="P30" s="48">
        <v>0</v>
      </c>
      <c r="Q30" s="48">
        <v>0</v>
      </c>
      <c r="R30" s="56">
        <v>411</v>
      </c>
    </row>
    <row r="31" spans="1:18" ht="20.05" customHeight="1" x14ac:dyDescent="0.25">
      <c r="A31" s="43" t="s">
        <v>603</v>
      </c>
      <c r="B31" s="105" t="s">
        <v>288</v>
      </c>
      <c r="C31" s="48">
        <v>0</v>
      </c>
      <c r="D31" s="48">
        <v>0</v>
      </c>
      <c r="E31" s="48">
        <v>64</v>
      </c>
      <c r="F31" s="48">
        <v>72</v>
      </c>
      <c r="G31" s="48">
        <v>86</v>
      </c>
      <c r="H31" s="48">
        <v>85</v>
      </c>
      <c r="I31" s="48">
        <v>77</v>
      </c>
      <c r="J31" s="48">
        <v>76</v>
      </c>
      <c r="K31" s="48">
        <v>91</v>
      </c>
      <c r="L31" s="48">
        <v>85</v>
      </c>
      <c r="M31" s="48">
        <v>74</v>
      </c>
      <c r="N31" s="48">
        <v>0</v>
      </c>
      <c r="O31" s="48">
        <v>0</v>
      </c>
      <c r="P31" s="48">
        <v>0</v>
      </c>
      <c r="Q31" s="48">
        <v>0</v>
      </c>
      <c r="R31" s="56">
        <v>710</v>
      </c>
    </row>
    <row r="32" spans="1:18" ht="20.05" customHeight="1" x14ac:dyDescent="0.25">
      <c r="A32" s="43" t="s">
        <v>604</v>
      </c>
      <c r="B32" s="105" t="s">
        <v>288</v>
      </c>
      <c r="C32" s="48">
        <v>25</v>
      </c>
      <c r="D32" s="48">
        <v>0</v>
      </c>
      <c r="E32" s="48">
        <v>0</v>
      </c>
      <c r="F32" s="48">
        <v>0</v>
      </c>
      <c r="G32" s="48">
        <v>0</v>
      </c>
      <c r="H32" s="48">
        <v>0</v>
      </c>
      <c r="I32" s="48">
        <v>0</v>
      </c>
      <c r="J32" s="48">
        <v>0</v>
      </c>
      <c r="K32" s="48">
        <v>0</v>
      </c>
      <c r="L32" s="48">
        <v>0</v>
      </c>
      <c r="M32" s="48">
        <v>0</v>
      </c>
      <c r="N32" s="48">
        <v>280</v>
      </c>
      <c r="O32" s="48">
        <v>237</v>
      </c>
      <c r="P32" s="48">
        <v>223</v>
      </c>
      <c r="Q32" s="48">
        <v>220</v>
      </c>
      <c r="R32" s="56">
        <v>985</v>
      </c>
    </row>
    <row r="33" spans="1:18" ht="20.05" customHeight="1" x14ac:dyDescent="0.25">
      <c r="A33" s="43" t="s">
        <v>605</v>
      </c>
      <c r="B33" s="105" t="s">
        <v>288</v>
      </c>
      <c r="C33" s="48">
        <v>7</v>
      </c>
      <c r="D33" s="48">
        <v>0</v>
      </c>
      <c r="E33" s="48">
        <v>14</v>
      </c>
      <c r="F33" s="48">
        <v>19</v>
      </c>
      <c r="G33" s="48">
        <v>22</v>
      </c>
      <c r="H33" s="48">
        <v>20</v>
      </c>
      <c r="I33" s="48">
        <v>13</v>
      </c>
      <c r="J33" s="48">
        <v>18</v>
      </c>
      <c r="K33" s="48">
        <v>23</v>
      </c>
      <c r="L33" s="48">
        <v>18</v>
      </c>
      <c r="M33" s="48">
        <v>22</v>
      </c>
      <c r="N33" s="48">
        <v>0</v>
      </c>
      <c r="O33" s="48">
        <v>0</v>
      </c>
      <c r="P33" s="48">
        <v>0</v>
      </c>
      <c r="Q33" s="48">
        <v>0</v>
      </c>
      <c r="R33" s="56">
        <v>176</v>
      </c>
    </row>
    <row r="34" spans="1:18" ht="20.05" customHeight="1" x14ac:dyDescent="0.25">
      <c r="A34" s="43" t="s">
        <v>606</v>
      </c>
      <c r="B34" s="105" t="s">
        <v>288</v>
      </c>
      <c r="C34" s="48">
        <v>1</v>
      </c>
      <c r="D34" s="48">
        <v>0</v>
      </c>
      <c r="E34" s="48">
        <v>0</v>
      </c>
      <c r="F34" s="48">
        <v>0</v>
      </c>
      <c r="G34" s="48">
        <v>0</v>
      </c>
      <c r="H34" s="48">
        <v>0</v>
      </c>
      <c r="I34" s="48">
        <v>0</v>
      </c>
      <c r="J34" s="48">
        <v>0</v>
      </c>
      <c r="K34" s="48">
        <v>0</v>
      </c>
      <c r="L34" s="48">
        <v>0</v>
      </c>
      <c r="M34" s="48">
        <v>0</v>
      </c>
      <c r="N34" s="48">
        <v>0</v>
      </c>
      <c r="O34" s="48">
        <v>0</v>
      </c>
      <c r="P34" s="48">
        <v>1</v>
      </c>
      <c r="Q34" s="48">
        <v>147</v>
      </c>
      <c r="R34" s="56">
        <v>149</v>
      </c>
    </row>
    <row r="35" spans="1:18" ht="20.05" customHeight="1" x14ac:dyDescent="0.25">
      <c r="A35" s="43" t="s">
        <v>607</v>
      </c>
      <c r="B35" s="105" t="s">
        <v>288</v>
      </c>
      <c r="C35" s="48">
        <v>0</v>
      </c>
      <c r="D35" s="48">
        <v>0</v>
      </c>
      <c r="E35" s="48">
        <v>24</v>
      </c>
      <c r="F35" s="48">
        <v>29</v>
      </c>
      <c r="G35" s="48">
        <v>27</v>
      </c>
      <c r="H35" s="48">
        <v>34</v>
      </c>
      <c r="I35" s="48">
        <v>30</v>
      </c>
      <c r="J35" s="48">
        <v>28</v>
      </c>
      <c r="K35" s="48">
        <v>28</v>
      </c>
      <c r="L35" s="48">
        <v>29</v>
      </c>
      <c r="M35" s="48">
        <v>30</v>
      </c>
      <c r="N35" s="48">
        <v>0</v>
      </c>
      <c r="O35" s="48">
        <v>0</v>
      </c>
      <c r="P35" s="48">
        <v>0</v>
      </c>
      <c r="Q35" s="48">
        <v>0</v>
      </c>
      <c r="R35" s="56">
        <v>259</v>
      </c>
    </row>
    <row r="36" spans="1:18" ht="20.05" customHeight="1" x14ac:dyDescent="0.25">
      <c r="A36" s="43" t="s">
        <v>608</v>
      </c>
      <c r="B36" s="105" t="s">
        <v>288</v>
      </c>
      <c r="C36" s="48">
        <v>0</v>
      </c>
      <c r="D36" s="48">
        <v>0</v>
      </c>
      <c r="E36" s="48">
        <v>13</v>
      </c>
      <c r="F36" s="48">
        <v>18</v>
      </c>
      <c r="G36" s="48">
        <v>13</v>
      </c>
      <c r="H36" s="48">
        <v>21</v>
      </c>
      <c r="I36" s="48">
        <v>20</v>
      </c>
      <c r="J36" s="48">
        <v>17</v>
      </c>
      <c r="K36" s="48">
        <v>20</v>
      </c>
      <c r="L36" s="48">
        <v>27</v>
      </c>
      <c r="M36" s="48">
        <v>23</v>
      </c>
      <c r="N36" s="48">
        <v>0</v>
      </c>
      <c r="O36" s="48">
        <v>0</v>
      </c>
      <c r="P36" s="48">
        <v>0</v>
      </c>
      <c r="Q36" s="48">
        <v>0</v>
      </c>
      <c r="R36" s="56">
        <v>172</v>
      </c>
    </row>
    <row r="37" spans="1:18" ht="20.05" customHeight="1" x14ac:dyDescent="0.25">
      <c r="A37" s="43" t="s">
        <v>609</v>
      </c>
      <c r="B37" s="105" t="s">
        <v>288</v>
      </c>
      <c r="C37" s="48">
        <v>35</v>
      </c>
      <c r="D37" s="48">
        <v>0</v>
      </c>
      <c r="E37" s="48">
        <v>0</v>
      </c>
      <c r="F37" s="48">
        <v>0</v>
      </c>
      <c r="G37" s="48">
        <v>0</v>
      </c>
      <c r="H37" s="48">
        <v>0</v>
      </c>
      <c r="I37" s="48">
        <v>0</v>
      </c>
      <c r="J37" s="48">
        <v>0</v>
      </c>
      <c r="K37" s="48">
        <v>0</v>
      </c>
      <c r="L37" s="48">
        <v>0</v>
      </c>
      <c r="M37" s="48">
        <v>0</v>
      </c>
      <c r="N37" s="48">
        <v>91</v>
      </c>
      <c r="O37" s="48">
        <v>67</v>
      </c>
      <c r="P37" s="48">
        <v>101</v>
      </c>
      <c r="Q37" s="48">
        <v>108</v>
      </c>
      <c r="R37" s="56">
        <v>402</v>
      </c>
    </row>
    <row r="38" spans="1:18" ht="20.05" customHeight="1" x14ac:dyDescent="0.25">
      <c r="A38" s="43" t="s">
        <v>610</v>
      </c>
      <c r="B38" s="105" t="s">
        <v>288</v>
      </c>
      <c r="C38" s="48">
        <v>0</v>
      </c>
      <c r="D38" s="48">
        <v>0</v>
      </c>
      <c r="E38" s="48">
        <v>17</v>
      </c>
      <c r="F38" s="48">
        <v>17</v>
      </c>
      <c r="G38" s="48">
        <v>22</v>
      </c>
      <c r="H38" s="48">
        <v>21</v>
      </c>
      <c r="I38" s="48">
        <v>23</v>
      </c>
      <c r="J38" s="48">
        <v>24</v>
      </c>
      <c r="K38" s="48">
        <v>38</v>
      </c>
      <c r="L38" s="48">
        <v>26</v>
      </c>
      <c r="M38" s="48">
        <v>25</v>
      </c>
      <c r="N38" s="48">
        <v>0</v>
      </c>
      <c r="O38" s="48">
        <v>0</v>
      </c>
      <c r="P38" s="48">
        <v>0</v>
      </c>
      <c r="Q38" s="48">
        <v>0</v>
      </c>
      <c r="R38" s="56">
        <v>213</v>
      </c>
    </row>
    <row r="39" spans="1:18" ht="20.05" customHeight="1" x14ac:dyDescent="0.25">
      <c r="A39" s="59" t="s">
        <v>611</v>
      </c>
      <c r="B39" s="106" t="s">
        <v>288</v>
      </c>
      <c r="C39" s="60">
        <v>0</v>
      </c>
      <c r="D39" s="60">
        <v>0</v>
      </c>
      <c r="E39" s="60">
        <v>21</v>
      </c>
      <c r="F39" s="60">
        <v>15</v>
      </c>
      <c r="G39" s="60">
        <v>26</v>
      </c>
      <c r="H39" s="60">
        <v>22</v>
      </c>
      <c r="I39" s="60">
        <v>24</v>
      </c>
      <c r="J39" s="60">
        <v>16</v>
      </c>
      <c r="K39" s="60">
        <v>22</v>
      </c>
      <c r="L39" s="60">
        <v>19</v>
      </c>
      <c r="M39" s="60">
        <v>14</v>
      </c>
      <c r="N39" s="60">
        <v>0</v>
      </c>
      <c r="O39" s="60">
        <v>0</v>
      </c>
      <c r="P39" s="60">
        <v>0</v>
      </c>
      <c r="Q39" s="60">
        <v>0</v>
      </c>
      <c r="R39" s="61">
        <v>179</v>
      </c>
    </row>
    <row r="40" spans="1:18" ht="19.7" customHeight="1" x14ac:dyDescent="0.25">
      <c r="A40" s="77"/>
      <c r="B40" s="68"/>
      <c r="C40" s="75"/>
      <c r="D40" s="75"/>
      <c r="E40" s="75"/>
      <c r="F40" s="75"/>
      <c r="G40" s="75"/>
      <c r="H40" s="75"/>
      <c r="I40" s="75"/>
      <c r="J40" s="75"/>
      <c r="K40" s="75"/>
      <c r="L40" s="75"/>
      <c r="M40" s="75"/>
      <c r="N40" s="75"/>
      <c r="O40" s="75"/>
      <c r="P40" s="75"/>
      <c r="Q40" s="75"/>
      <c r="R40" s="76"/>
    </row>
    <row r="41" spans="1:18" ht="20.05" customHeight="1" x14ac:dyDescent="0.25"/>
    <row r="42" spans="1:18" ht="20.05" customHeight="1" x14ac:dyDescent="0.25"/>
    <row r="43" spans="1:18" ht="20.05" customHeight="1" x14ac:dyDescent="0.25"/>
    <row r="44" spans="1:18" ht="20.05" customHeight="1" x14ac:dyDescent="0.25"/>
    <row r="45" spans="1:18" ht="20.05" customHeight="1" x14ac:dyDescent="0.25"/>
    <row r="46" spans="1:18" ht="20.05" customHeight="1" x14ac:dyDescent="0.25"/>
    <row r="47" spans="1:18" ht="20.05" customHeight="1" x14ac:dyDescent="0.25"/>
    <row r="48" spans="1:18" ht="20.05" customHeight="1" x14ac:dyDescent="0.25"/>
    <row r="49" ht="20.05" customHeight="1" x14ac:dyDescent="0.25"/>
    <row r="50" ht="20.05" customHeight="1" x14ac:dyDescent="0.25"/>
    <row r="51" ht="20.05" customHeight="1" x14ac:dyDescent="0.25"/>
    <row r="52" ht="20.05" customHeight="1" x14ac:dyDescent="0.25"/>
  </sheetData>
  <mergeCells count="3">
    <mergeCell ref="A4:R4"/>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Narrow,Regular"&amp;12- 16 -</oddFooter>
  </headerFooter>
  <rowBreaks count="1" manualBreakCount="1">
    <brk id="39"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E2FBFE"/>
  </sheetPr>
  <dimension ref="A1:C45"/>
  <sheetViews>
    <sheetView showGridLines="0" showRowColHeaders="0" topLeftCell="A13" workbookViewId="0">
      <selection activeCell="A12" sqref="A12"/>
    </sheetView>
  </sheetViews>
  <sheetFormatPr defaultColWidth="8" defaultRowHeight="14.95" x14ac:dyDescent="0.3"/>
  <cols>
    <col min="1" max="1" width="24.25" style="20" customWidth="1"/>
    <col min="2" max="2" width="45.75" style="20" customWidth="1"/>
    <col min="3" max="3" width="26.75" style="20" customWidth="1"/>
    <col min="4" max="16384" width="8" style="20"/>
  </cols>
  <sheetData>
    <row r="1" spans="2:2" ht="14.95" customHeight="1" x14ac:dyDescent="0.3"/>
    <row r="2" spans="2:2" ht="14.95" customHeight="1" x14ac:dyDescent="0.3"/>
    <row r="3" spans="2:2" ht="14.95" customHeight="1" x14ac:dyDescent="0.3"/>
    <row r="4" spans="2:2" ht="14.95" customHeight="1" x14ac:dyDescent="0.3"/>
    <row r="5" spans="2:2" ht="14.95" customHeight="1" x14ac:dyDescent="0.3"/>
    <row r="6" spans="2:2" ht="14.95" customHeight="1" x14ac:dyDescent="0.3"/>
    <row r="7" spans="2:2" ht="14.95" customHeight="1" x14ac:dyDescent="0.3"/>
    <row r="8" spans="2:2" ht="14.95" customHeight="1" x14ac:dyDescent="0.3"/>
    <row r="9" spans="2:2" ht="14.95" customHeight="1" x14ac:dyDescent="0.3"/>
    <row r="10" spans="2:2" ht="14.95" customHeight="1" x14ac:dyDescent="0.3"/>
    <row r="11" spans="2:2" ht="14.95" customHeight="1" x14ac:dyDescent="0.3"/>
    <row r="12" spans="2:2" ht="25.15" customHeight="1" x14ac:dyDescent="0.4">
      <c r="B12" s="111" t="s">
        <v>0</v>
      </c>
    </row>
    <row r="13" spans="2:2" ht="25.15" customHeight="1" x14ac:dyDescent="0.4">
      <c r="B13" s="195" t="s">
        <v>1385</v>
      </c>
    </row>
    <row r="20" spans="2:3" ht="14.95" customHeight="1" x14ac:dyDescent="0.3"/>
    <row r="21" spans="2:3" ht="14.95" customHeight="1" x14ac:dyDescent="0.3"/>
    <row r="22" spans="2:3" ht="14.95" customHeight="1" x14ac:dyDescent="0.3"/>
    <row r="23" spans="2:3" ht="14.95" customHeight="1" x14ac:dyDescent="0.3"/>
    <row r="24" spans="2:3" ht="14.95" customHeight="1" x14ac:dyDescent="0.3"/>
    <row r="25" spans="2:3" ht="14.95" customHeight="1" x14ac:dyDescent="0.3"/>
    <row r="26" spans="2:3" ht="14.95" customHeight="1" x14ac:dyDescent="0.3"/>
    <row r="27" spans="2:3" ht="14.95" customHeight="1" x14ac:dyDescent="0.3"/>
    <row r="28" spans="2:3" ht="14.95" customHeight="1" x14ac:dyDescent="0.3"/>
    <row r="29" spans="2:3" ht="14.95" customHeight="1" x14ac:dyDescent="0.3">
      <c r="B29" s="167" t="s">
        <v>2</v>
      </c>
    </row>
    <row r="30" spans="2:3" x14ac:dyDescent="0.3">
      <c r="B30" s="182" t="s">
        <v>3</v>
      </c>
    </row>
    <row r="31" spans="2:3" ht="12.75" customHeight="1" x14ac:dyDescent="0.3">
      <c r="B31" s="120" t="s">
        <v>4</v>
      </c>
      <c r="C31" s="21"/>
    </row>
    <row r="32" spans="2:3" ht="12.75" customHeight="1" x14ac:dyDescent="0.3">
      <c r="B32" s="120" t="s">
        <v>5</v>
      </c>
      <c r="C32" s="21"/>
    </row>
    <row r="33" spans="1:3" ht="12.75" customHeight="1" x14ac:dyDescent="0.3">
      <c r="B33" s="120" t="s">
        <v>6</v>
      </c>
      <c r="C33" s="22"/>
    </row>
    <row r="34" spans="1:3" ht="12.75" customHeight="1" x14ac:dyDescent="0.3">
      <c r="B34" s="120" t="s">
        <v>6</v>
      </c>
      <c r="C34" s="22"/>
    </row>
    <row r="35" spans="1:3" ht="12.75" customHeight="1" x14ac:dyDescent="0.3">
      <c r="B35" s="119" t="s">
        <v>7</v>
      </c>
      <c r="C35" s="22"/>
    </row>
    <row r="36" spans="1:3" ht="12.75" customHeight="1" x14ac:dyDescent="0.3">
      <c r="C36" s="22"/>
    </row>
    <row r="37" spans="1:3" ht="12.75" customHeight="1" x14ac:dyDescent="0.3">
      <c r="B37" s="160" t="s">
        <v>8</v>
      </c>
      <c r="C37" s="22"/>
    </row>
    <row r="38" spans="1:3" ht="12.75" customHeight="1" x14ac:dyDescent="0.3">
      <c r="C38" s="23"/>
    </row>
    <row r="39" spans="1:3" ht="12.75" customHeight="1" x14ac:dyDescent="0.3"/>
    <row r="40" spans="1:3" ht="12.75" customHeight="1" x14ac:dyDescent="0.3">
      <c r="B40" s="121" t="s">
        <v>9</v>
      </c>
      <c r="C40" s="42"/>
    </row>
    <row r="42" spans="1:3" x14ac:dyDescent="0.3">
      <c r="A42" s="123"/>
      <c r="B42" s="124"/>
      <c r="C42" s="123"/>
    </row>
    <row r="43" spans="1:3" ht="14.95" customHeight="1" x14ac:dyDescent="0.3">
      <c r="A43" s="274" t="s">
        <v>10</v>
      </c>
      <c r="B43" s="275"/>
      <c r="C43" s="275"/>
    </row>
    <row r="44" spans="1:3" x14ac:dyDescent="0.3">
      <c r="A44" s="276" t="s">
        <v>11</v>
      </c>
      <c r="B44" s="277"/>
      <c r="C44" s="277"/>
    </row>
    <row r="45" spans="1:3" x14ac:dyDescent="0.3">
      <c r="A45" s="122"/>
      <c r="B45" s="122"/>
      <c r="C45" s="122"/>
    </row>
  </sheetData>
  <mergeCells count="2">
    <mergeCell ref="A43:C43"/>
    <mergeCell ref="A44:C44"/>
  </mergeCells>
  <phoneticPr fontId="21" type="noConversion"/>
  <hyperlinks>
    <hyperlink ref="A44" r:id="rId1" display="www.edu.gov.mb.ca/k12/finance/sch_enrol/index.html" xr:uid="{00000000-0004-0000-0100-000000000000}"/>
  </hyperlinks>
  <printOptions horizontalCentered="1"/>
  <pageMargins left="0.6" right="0.4" top="1" bottom="0.75" header="0.5" footer="0.5"/>
  <pageSetup orientation="portrait" blackAndWhite="1"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rgb="FFE2FBFE"/>
    <pageSetUpPr autoPageBreaks="0"/>
  </sheetPr>
  <dimension ref="A1:T33"/>
  <sheetViews>
    <sheetView showGridLines="0" showZeros="0"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8.5"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578</v>
      </c>
      <c r="B4" s="373"/>
      <c r="C4" s="373"/>
      <c r="D4" s="373"/>
      <c r="E4" s="373"/>
      <c r="F4" s="373"/>
      <c r="G4" s="373"/>
      <c r="H4" s="373"/>
      <c r="I4" s="373"/>
      <c r="J4" s="373"/>
      <c r="K4" s="373"/>
      <c r="L4" s="373"/>
      <c r="M4" s="373"/>
      <c r="N4" s="373"/>
      <c r="O4" s="373"/>
      <c r="P4" s="373"/>
      <c r="Q4" s="373"/>
      <c r="R4" s="374"/>
    </row>
    <row r="5" spans="1:20" ht="27"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612</v>
      </c>
      <c r="B6" s="105" t="s">
        <v>288</v>
      </c>
      <c r="C6" s="48">
        <v>0</v>
      </c>
      <c r="D6" s="48">
        <v>0</v>
      </c>
      <c r="E6" s="48">
        <v>34</v>
      </c>
      <c r="F6" s="48">
        <v>42</v>
      </c>
      <c r="G6" s="48">
        <v>33</v>
      </c>
      <c r="H6" s="48">
        <v>40</v>
      </c>
      <c r="I6" s="48">
        <v>49</v>
      </c>
      <c r="J6" s="48">
        <v>38</v>
      </c>
      <c r="K6" s="48">
        <v>46</v>
      </c>
      <c r="L6" s="48">
        <v>53</v>
      </c>
      <c r="M6" s="48">
        <v>64</v>
      </c>
      <c r="N6" s="48">
        <v>0</v>
      </c>
      <c r="O6" s="48">
        <v>0</v>
      </c>
      <c r="P6" s="48">
        <v>0</v>
      </c>
      <c r="Q6" s="48">
        <v>0</v>
      </c>
      <c r="R6" s="56">
        <v>399</v>
      </c>
    </row>
    <row r="7" spans="1:20" ht="20.05" customHeight="1" x14ac:dyDescent="0.25">
      <c r="A7" s="43" t="s">
        <v>613</v>
      </c>
      <c r="B7" s="105" t="s">
        <v>288</v>
      </c>
      <c r="C7" s="48">
        <v>10</v>
      </c>
      <c r="D7" s="48">
        <v>0</v>
      </c>
      <c r="E7" s="48">
        <v>24</v>
      </c>
      <c r="F7" s="48">
        <v>24</v>
      </c>
      <c r="G7" s="48">
        <v>35</v>
      </c>
      <c r="H7" s="48">
        <v>37</v>
      </c>
      <c r="I7" s="48">
        <v>35</v>
      </c>
      <c r="J7" s="48">
        <v>55</v>
      </c>
      <c r="K7" s="48">
        <v>33</v>
      </c>
      <c r="L7" s="48">
        <v>47</v>
      </c>
      <c r="M7" s="48">
        <v>44</v>
      </c>
      <c r="N7" s="48">
        <v>0</v>
      </c>
      <c r="O7" s="48">
        <v>0</v>
      </c>
      <c r="P7" s="48">
        <v>0</v>
      </c>
      <c r="Q7" s="48">
        <v>0</v>
      </c>
      <c r="R7" s="56">
        <v>344</v>
      </c>
    </row>
    <row r="8" spans="1:20" ht="20.05" customHeight="1" x14ac:dyDescent="0.25">
      <c r="A8" s="72" t="s">
        <v>614</v>
      </c>
      <c r="B8" s="105" t="s">
        <v>288</v>
      </c>
      <c r="C8" s="73">
        <v>0</v>
      </c>
      <c r="D8" s="73">
        <v>0</v>
      </c>
      <c r="E8" s="73">
        <v>45</v>
      </c>
      <c r="F8" s="73">
        <v>49</v>
      </c>
      <c r="G8" s="73">
        <v>52</v>
      </c>
      <c r="H8" s="73">
        <v>45</v>
      </c>
      <c r="I8" s="73">
        <v>59</v>
      </c>
      <c r="J8" s="73">
        <v>45</v>
      </c>
      <c r="K8" s="73">
        <v>55</v>
      </c>
      <c r="L8" s="73">
        <v>0</v>
      </c>
      <c r="M8" s="73">
        <v>0</v>
      </c>
      <c r="N8" s="73">
        <v>0</v>
      </c>
      <c r="O8" s="73">
        <v>0</v>
      </c>
      <c r="P8" s="73">
        <v>0</v>
      </c>
      <c r="Q8" s="73">
        <v>0</v>
      </c>
      <c r="R8" s="74">
        <v>350</v>
      </c>
    </row>
    <row r="9" spans="1:20" ht="20.05" customHeight="1" x14ac:dyDescent="0.25">
      <c r="A9" s="43" t="s">
        <v>615</v>
      </c>
      <c r="B9" s="105" t="s">
        <v>288</v>
      </c>
      <c r="C9" s="48">
        <v>0</v>
      </c>
      <c r="D9" s="48">
        <v>0</v>
      </c>
      <c r="E9" s="48">
        <v>22</v>
      </c>
      <c r="F9" s="48">
        <v>24</v>
      </c>
      <c r="G9" s="48">
        <v>32</v>
      </c>
      <c r="H9" s="48">
        <v>23</v>
      </c>
      <c r="I9" s="48">
        <v>52</v>
      </c>
      <c r="J9" s="48">
        <v>29</v>
      </c>
      <c r="K9" s="48">
        <v>32</v>
      </c>
      <c r="L9" s="48">
        <v>35</v>
      </c>
      <c r="M9" s="48">
        <v>37</v>
      </c>
      <c r="N9" s="48">
        <v>0</v>
      </c>
      <c r="O9" s="48">
        <v>0</v>
      </c>
      <c r="P9" s="48">
        <v>0</v>
      </c>
      <c r="Q9" s="48">
        <v>0</v>
      </c>
      <c r="R9" s="56">
        <v>286</v>
      </c>
    </row>
    <row r="10" spans="1:20" ht="20.05" customHeight="1" x14ac:dyDescent="0.25">
      <c r="A10" s="43" t="s">
        <v>616</v>
      </c>
      <c r="B10" s="105" t="s">
        <v>288</v>
      </c>
      <c r="C10" s="48">
        <v>0</v>
      </c>
      <c r="D10" s="48">
        <v>0</v>
      </c>
      <c r="E10" s="48">
        <v>25</v>
      </c>
      <c r="F10" s="48">
        <v>29</v>
      </c>
      <c r="G10" s="48">
        <v>42</v>
      </c>
      <c r="H10" s="48">
        <v>46</v>
      </c>
      <c r="I10" s="48">
        <v>42</v>
      </c>
      <c r="J10" s="48">
        <v>51</v>
      </c>
      <c r="K10" s="48">
        <v>43</v>
      </c>
      <c r="L10" s="48">
        <v>50</v>
      </c>
      <c r="M10" s="48">
        <v>52</v>
      </c>
      <c r="N10" s="48">
        <v>0</v>
      </c>
      <c r="O10" s="48">
        <v>0</v>
      </c>
      <c r="P10" s="48">
        <v>0</v>
      </c>
      <c r="Q10" s="48">
        <v>0</v>
      </c>
      <c r="R10" s="56">
        <v>380</v>
      </c>
    </row>
    <row r="11" spans="1:20" ht="20.05" customHeight="1" x14ac:dyDescent="0.25">
      <c r="A11" s="43" t="s">
        <v>617</v>
      </c>
      <c r="B11" s="105" t="s">
        <v>288</v>
      </c>
      <c r="C11" s="48">
        <v>50</v>
      </c>
      <c r="D11" s="48">
        <v>0</v>
      </c>
      <c r="E11" s="48">
        <v>0</v>
      </c>
      <c r="F11" s="48">
        <v>0</v>
      </c>
      <c r="G11" s="48">
        <v>0</v>
      </c>
      <c r="H11" s="48">
        <v>0</v>
      </c>
      <c r="I11" s="48">
        <v>0</v>
      </c>
      <c r="J11" s="48">
        <v>0</v>
      </c>
      <c r="K11" s="48">
        <v>0</v>
      </c>
      <c r="L11" s="48">
        <v>0</v>
      </c>
      <c r="M11" s="48">
        <v>0</v>
      </c>
      <c r="N11" s="48">
        <v>88</v>
      </c>
      <c r="O11" s="48">
        <v>102</v>
      </c>
      <c r="P11" s="48">
        <v>183</v>
      </c>
      <c r="Q11" s="48">
        <v>180</v>
      </c>
      <c r="R11" s="56">
        <v>603</v>
      </c>
    </row>
    <row r="12" spans="1:20" ht="20.05" customHeight="1" x14ac:dyDescent="0.25">
      <c r="A12" s="67" t="s">
        <v>618</v>
      </c>
      <c r="B12" s="105" t="s">
        <v>288</v>
      </c>
      <c r="C12" s="57">
        <v>0</v>
      </c>
      <c r="D12" s="48">
        <v>0</v>
      </c>
      <c r="E12" s="48">
        <v>13</v>
      </c>
      <c r="F12" s="48">
        <v>15</v>
      </c>
      <c r="G12" s="48">
        <v>15</v>
      </c>
      <c r="H12" s="48">
        <v>10</v>
      </c>
      <c r="I12" s="48">
        <v>18</v>
      </c>
      <c r="J12" s="48">
        <v>14</v>
      </c>
      <c r="K12" s="48">
        <v>16</v>
      </c>
      <c r="L12" s="48">
        <v>63</v>
      </c>
      <c r="M12" s="48">
        <v>72</v>
      </c>
      <c r="N12" s="48">
        <v>0</v>
      </c>
      <c r="O12" s="48">
        <v>0</v>
      </c>
      <c r="P12" s="48">
        <v>0</v>
      </c>
      <c r="Q12" s="48">
        <v>0</v>
      </c>
      <c r="R12" s="56">
        <v>236</v>
      </c>
    </row>
    <row r="13" spans="1:20" ht="20.05" customHeight="1" x14ac:dyDescent="0.25">
      <c r="A13" s="92" t="s">
        <v>225</v>
      </c>
      <c r="B13" s="92" t="s">
        <v>619</v>
      </c>
      <c r="C13" s="53">
        <v>263</v>
      </c>
      <c r="D13" s="53">
        <v>0</v>
      </c>
      <c r="E13" s="53">
        <v>1050</v>
      </c>
      <c r="F13" s="53">
        <v>1108</v>
      </c>
      <c r="G13" s="53">
        <v>1249</v>
      </c>
      <c r="H13" s="53">
        <v>1269</v>
      </c>
      <c r="I13" s="53">
        <v>1392</v>
      </c>
      <c r="J13" s="53">
        <v>1259</v>
      </c>
      <c r="K13" s="53">
        <v>1355</v>
      </c>
      <c r="L13" s="53">
        <v>1260</v>
      </c>
      <c r="M13" s="53">
        <v>1361</v>
      </c>
      <c r="N13" s="53">
        <v>1330</v>
      </c>
      <c r="O13" s="53">
        <v>1330</v>
      </c>
      <c r="P13" s="53">
        <v>1491</v>
      </c>
      <c r="Q13" s="53">
        <v>1707</v>
      </c>
      <c r="R13" s="53">
        <v>17424</v>
      </c>
    </row>
    <row r="14" spans="1:20" ht="14.95" customHeight="1" x14ac:dyDescent="0.25">
      <c r="A14" s="66"/>
      <c r="B14" s="68"/>
      <c r="C14" s="75"/>
      <c r="D14" s="75"/>
      <c r="E14" s="75"/>
      <c r="F14" s="75"/>
      <c r="G14" s="75"/>
      <c r="H14" s="75"/>
      <c r="I14" s="75"/>
      <c r="J14" s="75"/>
      <c r="K14" s="75"/>
      <c r="L14" s="75"/>
      <c r="M14" s="75"/>
      <c r="N14" s="75"/>
      <c r="O14" s="75"/>
      <c r="P14" s="75"/>
      <c r="Q14" s="75"/>
      <c r="R14" s="76"/>
    </row>
    <row r="15" spans="1:20" ht="20.05" customHeight="1" x14ac:dyDescent="0.2">
      <c r="A15" s="372" t="s">
        <v>620</v>
      </c>
      <c r="B15" s="373"/>
      <c r="C15" s="373"/>
      <c r="D15" s="373"/>
      <c r="E15" s="373"/>
      <c r="F15" s="373"/>
      <c r="G15" s="373"/>
      <c r="H15" s="373"/>
      <c r="I15" s="373"/>
      <c r="J15" s="373"/>
      <c r="K15" s="373"/>
      <c r="L15" s="373"/>
      <c r="M15" s="373"/>
      <c r="N15" s="373"/>
      <c r="O15" s="373"/>
      <c r="P15" s="373"/>
      <c r="Q15" s="373"/>
      <c r="R15" s="374"/>
    </row>
    <row r="16" spans="1:20" ht="25.15" customHeight="1" x14ac:dyDescent="0.25">
      <c r="A16" s="51" t="s">
        <v>190</v>
      </c>
      <c r="B16" s="51" t="s">
        <v>191</v>
      </c>
      <c r="C16" s="270" t="s">
        <v>172</v>
      </c>
      <c r="D16" s="52" t="s">
        <v>173</v>
      </c>
      <c r="E16" s="52" t="s">
        <v>174</v>
      </c>
      <c r="F16" s="126" t="s">
        <v>192</v>
      </c>
      <c r="G16" s="126" t="s">
        <v>193</v>
      </c>
      <c r="H16" s="126" t="s">
        <v>194</v>
      </c>
      <c r="I16" s="126" t="s">
        <v>195</v>
      </c>
      <c r="J16" s="126" t="s">
        <v>20</v>
      </c>
      <c r="K16" s="126" t="s">
        <v>23</v>
      </c>
      <c r="L16" s="126" t="s">
        <v>196</v>
      </c>
      <c r="M16" s="126" t="s">
        <v>197</v>
      </c>
      <c r="N16" s="126" t="s">
        <v>198</v>
      </c>
      <c r="O16" s="126" t="s">
        <v>199</v>
      </c>
      <c r="P16" s="126" t="s">
        <v>200</v>
      </c>
      <c r="Q16" s="126" t="s">
        <v>201</v>
      </c>
      <c r="R16" s="52" t="s">
        <v>175</v>
      </c>
    </row>
    <row r="17" spans="1:18" ht="20.05" customHeight="1" x14ac:dyDescent="0.25">
      <c r="A17" s="43" t="s">
        <v>621</v>
      </c>
      <c r="B17" s="105" t="s">
        <v>622</v>
      </c>
      <c r="C17" s="48">
        <v>0</v>
      </c>
      <c r="D17" s="48">
        <v>0</v>
      </c>
      <c r="E17" s="48">
        <v>0</v>
      </c>
      <c r="F17" s="48">
        <v>0</v>
      </c>
      <c r="G17" s="48">
        <v>0</v>
      </c>
      <c r="H17" s="48">
        <v>0</v>
      </c>
      <c r="I17" s="48">
        <v>0</v>
      </c>
      <c r="J17" s="48">
        <v>0</v>
      </c>
      <c r="K17" s="48">
        <v>0</v>
      </c>
      <c r="L17" s="48">
        <v>0</v>
      </c>
      <c r="M17" s="48">
        <v>0</v>
      </c>
      <c r="N17" s="48">
        <v>138</v>
      </c>
      <c r="O17" s="48">
        <v>157</v>
      </c>
      <c r="P17" s="48">
        <v>193</v>
      </c>
      <c r="Q17" s="48">
        <v>221</v>
      </c>
      <c r="R17" s="56">
        <v>709</v>
      </c>
    </row>
    <row r="18" spans="1:18" ht="20.05" customHeight="1" x14ac:dyDescent="0.25">
      <c r="A18" s="43" t="s">
        <v>623</v>
      </c>
      <c r="B18" s="105" t="s">
        <v>622</v>
      </c>
      <c r="C18" s="48">
        <v>0</v>
      </c>
      <c r="D18" s="48">
        <v>0</v>
      </c>
      <c r="E18" s="48">
        <v>34</v>
      </c>
      <c r="F18" s="48">
        <v>23</v>
      </c>
      <c r="G18" s="48">
        <v>25</v>
      </c>
      <c r="H18" s="48">
        <v>13</v>
      </c>
      <c r="I18" s="48">
        <v>30</v>
      </c>
      <c r="J18" s="48">
        <v>19</v>
      </c>
      <c r="K18" s="48">
        <v>0</v>
      </c>
      <c r="L18" s="48">
        <v>0</v>
      </c>
      <c r="M18" s="48">
        <v>0</v>
      </c>
      <c r="N18" s="48">
        <v>0</v>
      </c>
      <c r="O18" s="48">
        <v>0</v>
      </c>
      <c r="P18" s="48">
        <v>0</v>
      </c>
      <c r="Q18" s="48">
        <v>0</v>
      </c>
      <c r="R18" s="56">
        <v>144</v>
      </c>
    </row>
    <row r="19" spans="1:18" ht="20.05" customHeight="1" x14ac:dyDescent="0.25">
      <c r="A19" s="43" t="s">
        <v>624</v>
      </c>
      <c r="B19" s="105" t="s">
        <v>625</v>
      </c>
      <c r="C19" s="48">
        <v>0</v>
      </c>
      <c r="D19" s="48">
        <v>0</v>
      </c>
      <c r="E19" s="48">
        <v>5</v>
      </c>
      <c r="F19" s="48">
        <v>6</v>
      </c>
      <c r="G19" s="48">
        <v>9</v>
      </c>
      <c r="H19" s="48">
        <v>6</v>
      </c>
      <c r="I19" s="48">
        <v>8</v>
      </c>
      <c r="J19" s="48">
        <v>10</v>
      </c>
      <c r="K19" s="48">
        <v>10</v>
      </c>
      <c r="L19" s="48">
        <v>15</v>
      </c>
      <c r="M19" s="48">
        <v>7</v>
      </c>
      <c r="N19" s="48">
        <v>6</v>
      </c>
      <c r="O19" s="48">
        <v>14</v>
      </c>
      <c r="P19" s="48">
        <v>5</v>
      </c>
      <c r="Q19" s="48">
        <v>1</v>
      </c>
      <c r="R19" s="56">
        <v>102</v>
      </c>
    </row>
    <row r="20" spans="1:18" ht="20.05" customHeight="1" x14ac:dyDescent="0.25">
      <c r="A20" s="43" t="s">
        <v>626</v>
      </c>
      <c r="B20" s="105" t="s">
        <v>627</v>
      </c>
      <c r="C20" s="48">
        <v>0</v>
      </c>
      <c r="D20" s="48">
        <v>0</v>
      </c>
      <c r="E20" s="48">
        <v>0</v>
      </c>
      <c r="F20" s="48">
        <v>0</v>
      </c>
      <c r="G20" s="48">
        <v>0</v>
      </c>
      <c r="H20" s="48">
        <v>0</v>
      </c>
      <c r="I20" s="48">
        <v>0</v>
      </c>
      <c r="J20" s="48">
        <v>0</v>
      </c>
      <c r="K20" s="48">
        <v>0</v>
      </c>
      <c r="L20" s="48">
        <v>0</v>
      </c>
      <c r="M20" s="48">
        <v>0</v>
      </c>
      <c r="N20" s="48">
        <v>15</v>
      </c>
      <c r="O20" s="48">
        <v>15</v>
      </c>
      <c r="P20" s="48">
        <v>10</v>
      </c>
      <c r="Q20" s="48">
        <v>18</v>
      </c>
      <c r="R20" s="56">
        <v>58</v>
      </c>
    </row>
    <row r="21" spans="1:18" ht="20.05" customHeight="1" x14ac:dyDescent="0.25">
      <c r="A21" s="43" t="s">
        <v>628</v>
      </c>
      <c r="B21" s="105" t="s">
        <v>627</v>
      </c>
      <c r="C21" s="48">
        <v>0</v>
      </c>
      <c r="D21" s="48">
        <v>0</v>
      </c>
      <c r="E21" s="48">
        <v>9</v>
      </c>
      <c r="F21" s="48">
        <v>6</v>
      </c>
      <c r="G21" s="48">
        <v>7</v>
      </c>
      <c r="H21" s="48">
        <v>15</v>
      </c>
      <c r="I21" s="48">
        <v>14</v>
      </c>
      <c r="J21" s="48">
        <v>7</v>
      </c>
      <c r="K21" s="48">
        <v>9</v>
      </c>
      <c r="L21" s="48">
        <v>19</v>
      </c>
      <c r="M21" s="48">
        <v>8</v>
      </c>
      <c r="N21" s="48">
        <v>0</v>
      </c>
      <c r="O21" s="48">
        <v>0</v>
      </c>
      <c r="P21" s="48">
        <v>0</v>
      </c>
      <c r="Q21" s="48">
        <v>0</v>
      </c>
      <c r="R21" s="56">
        <v>94</v>
      </c>
    </row>
    <row r="22" spans="1:18" ht="20.05" customHeight="1" x14ac:dyDescent="0.25">
      <c r="A22" s="43" t="s">
        <v>629</v>
      </c>
      <c r="B22" s="105" t="s">
        <v>630</v>
      </c>
      <c r="C22" s="48">
        <v>0</v>
      </c>
      <c r="D22" s="48">
        <v>0</v>
      </c>
      <c r="E22" s="48">
        <v>0</v>
      </c>
      <c r="F22" s="48">
        <v>0</v>
      </c>
      <c r="G22" s="48">
        <v>0</v>
      </c>
      <c r="H22" s="48">
        <v>0</v>
      </c>
      <c r="I22" s="48">
        <v>0</v>
      </c>
      <c r="J22" s="48">
        <v>0</v>
      </c>
      <c r="K22" s="48">
        <v>0</v>
      </c>
      <c r="L22" s="48">
        <v>0</v>
      </c>
      <c r="M22" s="48">
        <v>0</v>
      </c>
      <c r="N22" s="48">
        <v>48</v>
      </c>
      <c r="O22" s="48">
        <v>34</v>
      </c>
      <c r="P22" s="48">
        <v>50</v>
      </c>
      <c r="Q22" s="48">
        <v>28</v>
      </c>
      <c r="R22" s="56">
        <v>160</v>
      </c>
    </row>
    <row r="23" spans="1:18" ht="20.05" customHeight="1" x14ac:dyDescent="0.25">
      <c r="A23" s="43" t="s">
        <v>631</v>
      </c>
      <c r="B23" s="105" t="s">
        <v>632</v>
      </c>
      <c r="C23" s="48">
        <v>0</v>
      </c>
      <c r="D23" s="48">
        <v>0</v>
      </c>
      <c r="E23" s="48">
        <v>20</v>
      </c>
      <c r="F23" s="48">
        <v>18</v>
      </c>
      <c r="G23" s="48">
        <v>20</v>
      </c>
      <c r="H23" s="48">
        <v>15</v>
      </c>
      <c r="I23" s="48">
        <v>21</v>
      </c>
      <c r="J23" s="48">
        <v>22</v>
      </c>
      <c r="K23" s="48">
        <v>15</v>
      </c>
      <c r="L23" s="48">
        <v>21</v>
      </c>
      <c r="M23" s="48">
        <v>21</v>
      </c>
      <c r="N23" s="48">
        <v>31</v>
      </c>
      <c r="O23" s="48">
        <v>35</v>
      </c>
      <c r="P23" s="48">
        <v>35</v>
      </c>
      <c r="Q23" s="48">
        <v>30</v>
      </c>
      <c r="R23" s="56">
        <v>304</v>
      </c>
    </row>
    <row r="24" spans="1:18" ht="20.05" customHeight="1" x14ac:dyDescent="0.25">
      <c r="A24" s="43" t="s">
        <v>633</v>
      </c>
      <c r="B24" s="105" t="s">
        <v>622</v>
      </c>
      <c r="C24" s="48">
        <v>0</v>
      </c>
      <c r="D24" s="48">
        <v>0</v>
      </c>
      <c r="E24" s="48">
        <v>33</v>
      </c>
      <c r="F24" s="48">
        <v>21</v>
      </c>
      <c r="G24" s="48">
        <v>48</v>
      </c>
      <c r="H24" s="48">
        <v>34</v>
      </c>
      <c r="I24" s="48">
        <v>33</v>
      </c>
      <c r="J24" s="48">
        <v>45</v>
      </c>
      <c r="K24" s="48">
        <v>0</v>
      </c>
      <c r="L24" s="48">
        <v>0</v>
      </c>
      <c r="M24" s="48">
        <v>0</v>
      </c>
      <c r="N24" s="48">
        <v>0</v>
      </c>
      <c r="O24" s="48">
        <v>0</v>
      </c>
      <c r="P24" s="48">
        <v>0</v>
      </c>
      <c r="Q24" s="48">
        <v>0</v>
      </c>
      <c r="R24" s="56">
        <v>214</v>
      </c>
    </row>
    <row r="25" spans="1:18" ht="20.05" customHeight="1" x14ac:dyDescent="0.25">
      <c r="A25" s="43" t="s">
        <v>634</v>
      </c>
      <c r="B25" s="105" t="s">
        <v>622</v>
      </c>
      <c r="C25" s="48">
        <v>0</v>
      </c>
      <c r="D25" s="48">
        <v>0</v>
      </c>
      <c r="E25" s="48">
        <v>36</v>
      </c>
      <c r="F25" s="48">
        <v>34</v>
      </c>
      <c r="G25" s="48">
        <v>32</v>
      </c>
      <c r="H25" s="48">
        <v>43</v>
      </c>
      <c r="I25" s="48">
        <v>34</v>
      </c>
      <c r="J25" s="48">
        <v>36</v>
      </c>
      <c r="K25" s="48">
        <v>0</v>
      </c>
      <c r="L25" s="48">
        <v>0</v>
      </c>
      <c r="M25" s="48">
        <v>0</v>
      </c>
      <c r="N25" s="48">
        <v>0</v>
      </c>
      <c r="O25" s="48">
        <v>0</v>
      </c>
      <c r="P25" s="48">
        <v>0</v>
      </c>
      <c r="Q25" s="48">
        <v>0</v>
      </c>
      <c r="R25" s="56">
        <v>215</v>
      </c>
    </row>
    <row r="26" spans="1:18" ht="20.05" customHeight="1" x14ac:dyDescent="0.25">
      <c r="A26" s="43" t="s">
        <v>635</v>
      </c>
      <c r="B26" s="105" t="s">
        <v>622</v>
      </c>
      <c r="C26" s="48">
        <v>0</v>
      </c>
      <c r="D26" s="48">
        <v>0</v>
      </c>
      <c r="E26" s="48">
        <v>0</v>
      </c>
      <c r="F26" s="48">
        <v>0</v>
      </c>
      <c r="G26" s="48">
        <v>0</v>
      </c>
      <c r="H26" s="48">
        <v>0</v>
      </c>
      <c r="I26" s="48">
        <v>0</v>
      </c>
      <c r="J26" s="48">
        <v>0</v>
      </c>
      <c r="K26" s="48">
        <v>143</v>
      </c>
      <c r="L26" s="48">
        <v>136</v>
      </c>
      <c r="M26" s="48">
        <v>126</v>
      </c>
      <c r="N26" s="48">
        <v>0</v>
      </c>
      <c r="O26" s="48">
        <v>0</v>
      </c>
      <c r="P26" s="48">
        <v>0</v>
      </c>
      <c r="Q26" s="48">
        <v>0</v>
      </c>
      <c r="R26" s="56">
        <v>405</v>
      </c>
    </row>
    <row r="27" spans="1:18" ht="20.05" customHeight="1" x14ac:dyDescent="0.25">
      <c r="A27" s="43" t="s">
        <v>636</v>
      </c>
      <c r="B27" s="105" t="s">
        <v>637</v>
      </c>
      <c r="C27" s="48">
        <v>0</v>
      </c>
      <c r="D27" s="48">
        <v>0</v>
      </c>
      <c r="E27" s="48">
        <v>5</v>
      </c>
      <c r="F27" s="48">
        <v>9</v>
      </c>
      <c r="G27" s="48">
        <v>7</v>
      </c>
      <c r="H27" s="48">
        <v>10</v>
      </c>
      <c r="I27" s="48">
        <v>10</v>
      </c>
      <c r="J27" s="48">
        <v>4</v>
      </c>
      <c r="K27" s="48">
        <v>14</v>
      </c>
      <c r="L27" s="48">
        <v>7</v>
      </c>
      <c r="M27" s="48">
        <v>11</v>
      </c>
      <c r="N27" s="48">
        <v>0</v>
      </c>
      <c r="O27" s="48">
        <v>0</v>
      </c>
      <c r="P27" s="48">
        <v>0</v>
      </c>
      <c r="Q27" s="48">
        <v>0</v>
      </c>
      <c r="R27" s="56">
        <v>77</v>
      </c>
    </row>
    <row r="28" spans="1:18" ht="20.05" customHeight="1" x14ac:dyDescent="0.25">
      <c r="A28" s="43" t="s">
        <v>638</v>
      </c>
      <c r="B28" s="105" t="s">
        <v>630</v>
      </c>
      <c r="C28" s="48">
        <v>0</v>
      </c>
      <c r="D28" s="48">
        <v>0</v>
      </c>
      <c r="E28" s="48">
        <v>25</v>
      </c>
      <c r="F28" s="48">
        <v>31</v>
      </c>
      <c r="G28" s="48">
        <v>26</v>
      </c>
      <c r="H28" s="48">
        <v>29</v>
      </c>
      <c r="I28" s="48">
        <v>37</v>
      </c>
      <c r="J28" s="48">
        <v>30</v>
      </c>
      <c r="K28" s="48">
        <v>41</v>
      </c>
      <c r="L28" s="48">
        <v>33</v>
      </c>
      <c r="M28" s="48">
        <v>38</v>
      </c>
      <c r="N28" s="48">
        <v>0</v>
      </c>
      <c r="O28" s="48">
        <v>0</v>
      </c>
      <c r="P28" s="48">
        <v>0</v>
      </c>
      <c r="Q28" s="48">
        <v>0</v>
      </c>
      <c r="R28" s="56">
        <v>290</v>
      </c>
    </row>
    <row r="29" spans="1:18" ht="20.05" customHeight="1" x14ac:dyDescent="0.25">
      <c r="A29" s="43" t="s">
        <v>639</v>
      </c>
      <c r="B29" s="105" t="s">
        <v>622</v>
      </c>
      <c r="C29" s="48">
        <v>0</v>
      </c>
      <c r="D29" s="48">
        <v>0</v>
      </c>
      <c r="E29" s="48">
        <v>13</v>
      </c>
      <c r="F29" s="48">
        <v>9</v>
      </c>
      <c r="G29" s="48">
        <v>15</v>
      </c>
      <c r="H29" s="48">
        <v>10</v>
      </c>
      <c r="I29" s="48">
        <v>8</v>
      </c>
      <c r="J29" s="48">
        <v>10</v>
      </c>
      <c r="K29" s="48">
        <v>0</v>
      </c>
      <c r="L29" s="48">
        <v>0</v>
      </c>
      <c r="M29" s="48">
        <v>0</v>
      </c>
      <c r="N29" s="48">
        <v>0</v>
      </c>
      <c r="O29" s="48">
        <v>0</v>
      </c>
      <c r="P29" s="48">
        <v>0</v>
      </c>
      <c r="Q29" s="48">
        <v>0</v>
      </c>
      <c r="R29" s="56">
        <v>65</v>
      </c>
    </row>
    <row r="30" spans="1:18" ht="20.05" customHeight="1" x14ac:dyDescent="0.25">
      <c r="A30" s="43" t="s">
        <v>640</v>
      </c>
      <c r="B30" s="105" t="s">
        <v>622</v>
      </c>
      <c r="C30" s="48">
        <v>0</v>
      </c>
      <c r="D30" s="48">
        <v>0</v>
      </c>
      <c r="E30" s="48">
        <v>22</v>
      </c>
      <c r="F30" s="48">
        <v>14</v>
      </c>
      <c r="G30" s="48">
        <v>17</v>
      </c>
      <c r="H30" s="48">
        <v>23</v>
      </c>
      <c r="I30" s="48">
        <v>22</v>
      </c>
      <c r="J30" s="48">
        <v>14</v>
      </c>
      <c r="K30" s="48">
        <v>0</v>
      </c>
      <c r="L30" s="48">
        <v>0</v>
      </c>
      <c r="M30" s="48">
        <v>0</v>
      </c>
      <c r="N30" s="48">
        <v>0</v>
      </c>
      <c r="O30" s="48">
        <v>0</v>
      </c>
      <c r="P30" s="48">
        <v>0</v>
      </c>
      <c r="Q30" s="48">
        <v>0</v>
      </c>
      <c r="R30" s="56">
        <v>112</v>
      </c>
    </row>
    <row r="31" spans="1:18" ht="20.05" customHeight="1" x14ac:dyDescent="0.25">
      <c r="A31" s="43" t="s">
        <v>641</v>
      </c>
      <c r="B31" s="105" t="s">
        <v>642</v>
      </c>
      <c r="C31" s="48">
        <v>0</v>
      </c>
      <c r="D31" s="48">
        <v>0</v>
      </c>
      <c r="E31" s="48">
        <v>0</v>
      </c>
      <c r="F31" s="48">
        <v>0</v>
      </c>
      <c r="G31" s="48">
        <v>0</v>
      </c>
      <c r="H31" s="48">
        <v>0</v>
      </c>
      <c r="I31" s="48">
        <v>0</v>
      </c>
      <c r="J31" s="48">
        <v>0</v>
      </c>
      <c r="K31" s="48">
        <v>0</v>
      </c>
      <c r="L31" s="48">
        <v>0</v>
      </c>
      <c r="M31" s="48">
        <v>0</v>
      </c>
      <c r="N31" s="48">
        <v>26</v>
      </c>
      <c r="O31" s="48">
        <v>19</v>
      </c>
      <c r="P31" s="48">
        <v>24</v>
      </c>
      <c r="Q31" s="48">
        <v>29</v>
      </c>
      <c r="R31" s="56">
        <v>98</v>
      </c>
    </row>
    <row r="32" spans="1:18" ht="20.05" customHeight="1" x14ac:dyDescent="0.25">
      <c r="A32" s="67" t="s">
        <v>643</v>
      </c>
      <c r="B32" s="105" t="s">
        <v>642</v>
      </c>
      <c r="C32" s="57">
        <v>0</v>
      </c>
      <c r="D32" s="57">
        <v>0</v>
      </c>
      <c r="E32" s="57">
        <v>12</v>
      </c>
      <c r="F32" s="57">
        <v>14</v>
      </c>
      <c r="G32" s="57">
        <v>11</v>
      </c>
      <c r="H32" s="57">
        <v>13</v>
      </c>
      <c r="I32" s="57">
        <v>21</v>
      </c>
      <c r="J32" s="57">
        <v>12</v>
      </c>
      <c r="K32" s="57">
        <v>17</v>
      </c>
      <c r="L32" s="57">
        <v>8</v>
      </c>
      <c r="M32" s="57">
        <v>11</v>
      </c>
      <c r="N32" s="57">
        <v>0</v>
      </c>
      <c r="O32" s="57">
        <v>0</v>
      </c>
      <c r="P32" s="57">
        <v>0</v>
      </c>
      <c r="Q32" s="57">
        <v>0</v>
      </c>
      <c r="R32" s="58">
        <v>119</v>
      </c>
    </row>
    <row r="33" spans="1:18" ht="20.05" customHeight="1" x14ac:dyDescent="0.25">
      <c r="A33" s="92" t="s">
        <v>225</v>
      </c>
      <c r="B33" s="92" t="s">
        <v>254</v>
      </c>
      <c r="C33" s="53">
        <v>0</v>
      </c>
      <c r="D33" s="53">
        <v>0</v>
      </c>
      <c r="E33" s="53">
        <v>214</v>
      </c>
      <c r="F33" s="53">
        <v>185</v>
      </c>
      <c r="G33" s="53">
        <v>217</v>
      </c>
      <c r="H33" s="53">
        <v>211</v>
      </c>
      <c r="I33" s="53">
        <v>238</v>
      </c>
      <c r="J33" s="53">
        <v>209</v>
      </c>
      <c r="K33" s="53">
        <v>249</v>
      </c>
      <c r="L33" s="53">
        <v>239</v>
      </c>
      <c r="M33" s="53">
        <v>222</v>
      </c>
      <c r="N33" s="53">
        <v>264</v>
      </c>
      <c r="O33" s="53">
        <v>274</v>
      </c>
      <c r="P33" s="53">
        <v>317</v>
      </c>
      <c r="Q33" s="53">
        <v>327</v>
      </c>
      <c r="R33" s="53">
        <v>3166</v>
      </c>
    </row>
  </sheetData>
  <mergeCells count="4">
    <mergeCell ref="A4:R4"/>
    <mergeCell ref="A15:R15"/>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Narrow,Regular"&amp;12- 17 -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tabColor rgb="FFE2FBFE"/>
    <pageSetUpPr autoPageBreaks="0"/>
  </sheetPr>
  <dimension ref="A1:T38"/>
  <sheetViews>
    <sheetView showGridLines="0" showZeros="0"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7.75"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644</v>
      </c>
      <c r="B4" s="373"/>
      <c r="C4" s="373"/>
      <c r="D4" s="373"/>
      <c r="E4" s="373"/>
      <c r="F4" s="373"/>
      <c r="G4" s="373"/>
      <c r="H4" s="373"/>
      <c r="I4" s="373"/>
      <c r="J4" s="373"/>
      <c r="K4" s="373"/>
      <c r="L4" s="373"/>
      <c r="M4" s="373"/>
      <c r="N4" s="373"/>
      <c r="O4" s="373"/>
      <c r="P4" s="373"/>
      <c r="Q4" s="373"/>
      <c r="R4" s="374"/>
    </row>
    <row r="5" spans="1:20" ht="29.4"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645</v>
      </c>
      <c r="B6" s="105" t="s">
        <v>296</v>
      </c>
      <c r="C6" s="48">
        <v>0</v>
      </c>
      <c r="D6" s="48">
        <v>0</v>
      </c>
      <c r="E6" s="48">
        <v>30</v>
      </c>
      <c r="F6" s="48">
        <v>37</v>
      </c>
      <c r="G6" s="48">
        <v>36</v>
      </c>
      <c r="H6" s="48">
        <v>29</v>
      </c>
      <c r="I6" s="48">
        <v>31</v>
      </c>
      <c r="J6" s="48">
        <v>40</v>
      </c>
      <c r="K6" s="48">
        <v>48</v>
      </c>
      <c r="L6" s="48">
        <v>48</v>
      </c>
      <c r="M6" s="48">
        <v>37</v>
      </c>
      <c r="N6" s="48">
        <v>0</v>
      </c>
      <c r="O6" s="48">
        <v>0</v>
      </c>
      <c r="P6" s="48">
        <v>0</v>
      </c>
      <c r="Q6" s="48">
        <v>0</v>
      </c>
      <c r="R6" s="56">
        <v>336</v>
      </c>
    </row>
    <row r="7" spans="1:20" ht="20.05" customHeight="1" x14ac:dyDescent="0.25">
      <c r="A7" s="43" t="s">
        <v>646</v>
      </c>
      <c r="B7" s="105" t="s">
        <v>296</v>
      </c>
      <c r="C7" s="48">
        <v>0</v>
      </c>
      <c r="D7" s="48">
        <v>0</v>
      </c>
      <c r="E7" s="48">
        <v>36</v>
      </c>
      <c r="F7" s="48">
        <v>32</v>
      </c>
      <c r="G7" s="48">
        <v>24</v>
      </c>
      <c r="H7" s="48">
        <v>23</v>
      </c>
      <c r="I7" s="48">
        <v>33</v>
      </c>
      <c r="J7" s="48">
        <v>38</v>
      </c>
      <c r="K7" s="48">
        <v>26</v>
      </c>
      <c r="L7" s="48">
        <v>25</v>
      </c>
      <c r="M7" s="48">
        <v>29</v>
      </c>
      <c r="N7" s="48">
        <v>0</v>
      </c>
      <c r="O7" s="48">
        <v>0</v>
      </c>
      <c r="P7" s="48">
        <v>0</v>
      </c>
      <c r="Q7" s="48">
        <v>0</v>
      </c>
      <c r="R7" s="56">
        <v>266</v>
      </c>
    </row>
    <row r="8" spans="1:20" ht="20.05" customHeight="1" x14ac:dyDescent="0.25">
      <c r="A8" s="43" t="s">
        <v>647</v>
      </c>
      <c r="B8" s="105" t="s">
        <v>296</v>
      </c>
      <c r="C8" s="48">
        <v>0</v>
      </c>
      <c r="D8" s="48">
        <v>0</v>
      </c>
      <c r="E8" s="48">
        <v>19</v>
      </c>
      <c r="F8" s="48">
        <v>26</v>
      </c>
      <c r="G8" s="48">
        <v>26</v>
      </c>
      <c r="H8" s="48">
        <v>21</v>
      </c>
      <c r="I8" s="48">
        <v>29</v>
      </c>
      <c r="J8" s="48">
        <v>22</v>
      </c>
      <c r="K8" s="48">
        <v>30</v>
      </c>
      <c r="L8" s="48">
        <v>27</v>
      </c>
      <c r="M8" s="48">
        <v>36</v>
      </c>
      <c r="N8" s="48">
        <v>0</v>
      </c>
      <c r="O8" s="48">
        <v>0</v>
      </c>
      <c r="P8" s="48">
        <v>0</v>
      </c>
      <c r="Q8" s="48">
        <v>0</v>
      </c>
      <c r="R8" s="56">
        <v>236</v>
      </c>
    </row>
    <row r="9" spans="1:20" ht="20.05" customHeight="1" x14ac:dyDescent="0.25">
      <c r="A9" s="43" t="s">
        <v>648</v>
      </c>
      <c r="B9" s="105" t="s">
        <v>296</v>
      </c>
      <c r="C9" s="48">
        <v>0</v>
      </c>
      <c r="D9" s="48">
        <v>0</v>
      </c>
      <c r="E9" s="48">
        <v>0</v>
      </c>
      <c r="F9" s="48">
        <v>0</v>
      </c>
      <c r="G9" s="48">
        <v>0</v>
      </c>
      <c r="H9" s="48">
        <v>0</v>
      </c>
      <c r="I9" s="48">
        <v>0</v>
      </c>
      <c r="J9" s="48">
        <v>0</v>
      </c>
      <c r="K9" s="48">
        <v>0</v>
      </c>
      <c r="L9" s="48">
        <v>0</v>
      </c>
      <c r="M9" s="48">
        <v>0</v>
      </c>
      <c r="N9" s="48">
        <v>222</v>
      </c>
      <c r="O9" s="48">
        <v>210</v>
      </c>
      <c r="P9" s="48">
        <v>264</v>
      </c>
      <c r="Q9" s="48">
        <v>326</v>
      </c>
      <c r="R9" s="56">
        <v>1022</v>
      </c>
    </row>
    <row r="10" spans="1:20" ht="20.05" customHeight="1" x14ac:dyDescent="0.25">
      <c r="A10" s="43" t="s">
        <v>649</v>
      </c>
      <c r="B10" s="105" t="s">
        <v>296</v>
      </c>
      <c r="C10" s="48">
        <v>0</v>
      </c>
      <c r="D10" s="48">
        <v>0</v>
      </c>
      <c r="E10" s="48">
        <v>40</v>
      </c>
      <c r="F10" s="48">
        <v>41</v>
      </c>
      <c r="G10" s="48">
        <v>37</v>
      </c>
      <c r="H10" s="48">
        <v>52</v>
      </c>
      <c r="I10" s="48">
        <v>45</v>
      </c>
      <c r="J10" s="48">
        <v>48</v>
      </c>
      <c r="K10" s="48">
        <v>44</v>
      </c>
      <c r="L10" s="48">
        <v>45</v>
      </c>
      <c r="M10" s="48">
        <v>39</v>
      </c>
      <c r="N10" s="48">
        <v>0</v>
      </c>
      <c r="O10" s="48">
        <v>0</v>
      </c>
      <c r="P10" s="48">
        <v>0</v>
      </c>
      <c r="Q10" s="48">
        <v>0</v>
      </c>
      <c r="R10" s="56">
        <v>391</v>
      </c>
    </row>
    <row r="11" spans="1:20" ht="20.05" customHeight="1" x14ac:dyDescent="0.25">
      <c r="A11" s="43" t="s">
        <v>650</v>
      </c>
      <c r="B11" s="105" t="s">
        <v>296</v>
      </c>
      <c r="C11" s="48">
        <v>0</v>
      </c>
      <c r="D11" s="48">
        <v>0</v>
      </c>
      <c r="E11" s="48">
        <v>47</v>
      </c>
      <c r="F11" s="48">
        <v>54</v>
      </c>
      <c r="G11" s="48">
        <v>40</v>
      </c>
      <c r="H11" s="48">
        <v>51</v>
      </c>
      <c r="I11" s="48">
        <v>52</v>
      </c>
      <c r="J11" s="48">
        <v>49</v>
      </c>
      <c r="K11" s="48">
        <v>51</v>
      </c>
      <c r="L11" s="48">
        <v>39</v>
      </c>
      <c r="M11" s="48">
        <v>42</v>
      </c>
      <c r="N11" s="48">
        <v>0</v>
      </c>
      <c r="O11" s="48">
        <v>0</v>
      </c>
      <c r="P11" s="48">
        <v>0</v>
      </c>
      <c r="Q11" s="48">
        <v>0</v>
      </c>
      <c r="R11" s="56">
        <v>425</v>
      </c>
    </row>
    <row r="12" spans="1:20" ht="20.05" customHeight="1" x14ac:dyDescent="0.25">
      <c r="A12" s="67" t="s">
        <v>651</v>
      </c>
      <c r="B12" s="105" t="s">
        <v>296</v>
      </c>
      <c r="C12" s="57">
        <v>0</v>
      </c>
      <c r="D12" s="48">
        <v>0</v>
      </c>
      <c r="E12" s="48">
        <v>12</v>
      </c>
      <c r="F12" s="48">
        <v>20</v>
      </c>
      <c r="G12" s="48">
        <v>23</v>
      </c>
      <c r="H12" s="48">
        <v>27</v>
      </c>
      <c r="I12" s="48">
        <v>24</v>
      </c>
      <c r="J12" s="48">
        <v>21</v>
      </c>
      <c r="K12" s="48">
        <v>29</v>
      </c>
      <c r="L12" s="48">
        <v>32</v>
      </c>
      <c r="M12" s="48">
        <v>39</v>
      </c>
      <c r="N12" s="48">
        <v>0</v>
      </c>
      <c r="O12" s="48">
        <v>0</v>
      </c>
      <c r="P12" s="48">
        <v>0</v>
      </c>
      <c r="Q12" s="48">
        <v>0</v>
      </c>
      <c r="R12" s="56">
        <v>227</v>
      </c>
    </row>
    <row r="13" spans="1:20" ht="20.05" customHeight="1" x14ac:dyDescent="0.25">
      <c r="A13" s="92" t="s">
        <v>225</v>
      </c>
      <c r="B13" s="92" t="s">
        <v>652</v>
      </c>
      <c r="C13" s="53">
        <v>0</v>
      </c>
      <c r="D13" s="53">
        <v>0</v>
      </c>
      <c r="E13" s="53">
        <v>184</v>
      </c>
      <c r="F13" s="53">
        <v>210</v>
      </c>
      <c r="G13" s="53">
        <v>186</v>
      </c>
      <c r="H13" s="53">
        <v>203</v>
      </c>
      <c r="I13" s="53">
        <v>214</v>
      </c>
      <c r="J13" s="53">
        <v>218</v>
      </c>
      <c r="K13" s="53">
        <v>228</v>
      </c>
      <c r="L13" s="53">
        <v>216</v>
      </c>
      <c r="M13" s="53">
        <v>222</v>
      </c>
      <c r="N13" s="53">
        <v>222</v>
      </c>
      <c r="O13" s="53">
        <v>210</v>
      </c>
      <c r="P13" s="53">
        <v>264</v>
      </c>
      <c r="Q13" s="53">
        <v>326</v>
      </c>
      <c r="R13" s="53">
        <v>2903</v>
      </c>
    </row>
    <row r="14" spans="1:20" ht="14.95" customHeight="1" x14ac:dyDescent="0.25">
      <c r="A14" s="66"/>
      <c r="B14" s="68"/>
      <c r="C14" s="75"/>
      <c r="D14" s="75"/>
      <c r="E14" s="75"/>
      <c r="F14" s="75"/>
      <c r="G14" s="75"/>
      <c r="H14" s="75"/>
      <c r="I14" s="75"/>
      <c r="J14" s="75"/>
      <c r="K14" s="75"/>
      <c r="L14" s="75"/>
      <c r="M14" s="75"/>
      <c r="N14" s="75"/>
      <c r="O14" s="75"/>
      <c r="P14" s="75"/>
      <c r="Q14" s="75"/>
      <c r="R14" s="76"/>
    </row>
    <row r="15" spans="1:20" ht="20.05" customHeight="1" x14ac:dyDescent="0.2">
      <c r="A15" s="372" t="s">
        <v>653</v>
      </c>
      <c r="B15" s="373"/>
      <c r="C15" s="373"/>
      <c r="D15" s="373"/>
      <c r="E15" s="373"/>
      <c r="F15" s="373"/>
      <c r="G15" s="373"/>
      <c r="H15" s="373"/>
      <c r="I15" s="373"/>
      <c r="J15" s="373"/>
      <c r="K15" s="373"/>
      <c r="L15" s="373"/>
      <c r="M15" s="373"/>
      <c r="N15" s="373"/>
      <c r="O15" s="373"/>
      <c r="P15" s="373"/>
      <c r="Q15" s="373"/>
      <c r="R15" s="374"/>
    </row>
    <row r="16" spans="1:20" ht="27" customHeight="1" x14ac:dyDescent="0.25">
      <c r="A16" s="51" t="s">
        <v>190</v>
      </c>
      <c r="B16" s="51" t="s">
        <v>191</v>
      </c>
      <c r="C16" s="270" t="s">
        <v>172</v>
      </c>
      <c r="D16" s="52" t="s">
        <v>173</v>
      </c>
      <c r="E16" s="52" t="s">
        <v>174</v>
      </c>
      <c r="F16" s="126" t="s">
        <v>192</v>
      </c>
      <c r="G16" s="126" t="s">
        <v>193</v>
      </c>
      <c r="H16" s="126" t="s">
        <v>194</v>
      </c>
      <c r="I16" s="126" t="s">
        <v>195</v>
      </c>
      <c r="J16" s="126" t="s">
        <v>20</v>
      </c>
      <c r="K16" s="126" t="s">
        <v>23</v>
      </c>
      <c r="L16" s="126" t="s">
        <v>196</v>
      </c>
      <c r="M16" s="126" t="s">
        <v>197</v>
      </c>
      <c r="N16" s="126" t="s">
        <v>198</v>
      </c>
      <c r="O16" s="126" t="s">
        <v>199</v>
      </c>
      <c r="P16" s="126" t="s">
        <v>200</v>
      </c>
      <c r="Q16" s="126" t="s">
        <v>201</v>
      </c>
      <c r="R16" s="52" t="s">
        <v>175</v>
      </c>
    </row>
    <row r="17" spans="1:18" ht="20.05" customHeight="1" x14ac:dyDescent="0.25">
      <c r="A17" s="43" t="s">
        <v>654</v>
      </c>
      <c r="B17" s="105" t="s">
        <v>655</v>
      </c>
      <c r="C17" s="48">
        <v>0</v>
      </c>
      <c r="D17" s="48">
        <v>0</v>
      </c>
      <c r="E17" s="48">
        <v>12</v>
      </c>
      <c r="F17" s="48">
        <v>10</v>
      </c>
      <c r="G17" s="48">
        <v>17</v>
      </c>
      <c r="H17" s="48">
        <v>9</v>
      </c>
      <c r="I17" s="48">
        <v>13</v>
      </c>
      <c r="J17" s="48">
        <v>5</v>
      </c>
      <c r="K17" s="48">
        <v>10</v>
      </c>
      <c r="L17" s="48">
        <v>6</v>
      </c>
      <c r="M17" s="48">
        <v>12</v>
      </c>
      <c r="N17" s="48">
        <v>0</v>
      </c>
      <c r="O17" s="48">
        <v>0</v>
      </c>
      <c r="P17" s="48">
        <v>0</v>
      </c>
      <c r="Q17" s="48">
        <v>0</v>
      </c>
      <c r="R17" s="56">
        <v>94</v>
      </c>
    </row>
    <row r="18" spans="1:18" ht="20.05" customHeight="1" x14ac:dyDescent="0.25">
      <c r="A18" s="43" t="s">
        <v>656</v>
      </c>
      <c r="B18" s="105" t="s">
        <v>657</v>
      </c>
      <c r="C18" s="48">
        <v>0</v>
      </c>
      <c r="D18" s="48">
        <v>0</v>
      </c>
      <c r="E18" s="48">
        <v>0</v>
      </c>
      <c r="F18" s="48">
        <v>0</v>
      </c>
      <c r="G18" s="48">
        <v>0</v>
      </c>
      <c r="H18" s="48">
        <v>0</v>
      </c>
      <c r="I18" s="48">
        <v>0</v>
      </c>
      <c r="J18" s="48">
        <v>19</v>
      </c>
      <c r="K18" s="48">
        <v>23</v>
      </c>
      <c r="L18" s="48">
        <v>24</v>
      </c>
      <c r="M18" s="48">
        <v>15</v>
      </c>
      <c r="N18" s="48">
        <v>25</v>
      </c>
      <c r="O18" s="48">
        <v>32</v>
      </c>
      <c r="P18" s="48">
        <v>16</v>
      </c>
      <c r="Q18" s="48">
        <v>20</v>
      </c>
      <c r="R18" s="56">
        <v>174</v>
      </c>
    </row>
    <row r="19" spans="1:18" ht="20.05" customHeight="1" x14ac:dyDescent="0.25">
      <c r="A19" s="43" t="s">
        <v>658</v>
      </c>
      <c r="B19" s="105" t="s">
        <v>657</v>
      </c>
      <c r="C19" s="48">
        <v>0</v>
      </c>
      <c r="D19" s="48">
        <v>0</v>
      </c>
      <c r="E19" s="48">
        <v>14</v>
      </c>
      <c r="F19" s="48">
        <v>24</v>
      </c>
      <c r="G19" s="48">
        <v>18</v>
      </c>
      <c r="H19" s="48">
        <v>15</v>
      </c>
      <c r="I19" s="48">
        <v>22</v>
      </c>
      <c r="J19" s="48">
        <v>0</v>
      </c>
      <c r="K19" s="48">
        <v>0</v>
      </c>
      <c r="L19" s="48">
        <v>0</v>
      </c>
      <c r="M19" s="48">
        <v>0</v>
      </c>
      <c r="N19" s="48">
        <v>0</v>
      </c>
      <c r="O19" s="48">
        <v>0</v>
      </c>
      <c r="P19" s="48">
        <v>0</v>
      </c>
      <c r="Q19" s="48">
        <v>0</v>
      </c>
      <c r="R19" s="56">
        <v>93</v>
      </c>
    </row>
    <row r="20" spans="1:18" ht="20.05" customHeight="1" x14ac:dyDescent="0.25">
      <c r="A20" s="43" t="s">
        <v>659</v>
      </c>
      <c r="B20" s="105" t="s">
        <v>660</v>
      </c>
      <c r="C20" s="48">
        <v>0</v>
      </c>
      <c r="D20" s="48">
        <v>0</v>
      </c>
      <c r="E20" s="48">
        <v>1</v>
      </c>
      <c r="F20" s="48">
        <v>5</v>
      </c>
      <c r="G20" s="48">
        <v>8</v>
      </c>
      <c r="H20" s="48">
        <v>4</v>
      </c>
      <c r="I20" s="48">
        <v>3</v>
      </c>
      <c r="J20" s="48">
        <v>3</v>
      </c>
      <c r="K20" s="48">
        <v>2</v>
      </c>
      <c r="L20" s="48">
        <v>8</v>
      </c>
      <c r="M20" s="48">
        <v>2</v>
      </c>
      <c r="N20" s="48">
        <v>2</v>
      </c>
      <c r="O20" s="48">
        <v>0</v>
      </c>
      <c r="P20" s="48">
        <v>2</v>
      </c>
      <c r="Q20" s="48">
        <v>1</v>
      </c>
      <c r="R20" s="56">
        <v>41</v>
      </c>
    </row>
    <row r="21" spans="1:18" ht="20.05" customHeight="1" x14ac:dyDescent="0.25">
      <c r="A21" s="43" t="s">
        <v>661</v>
      </c>
      <c r="B21" s="105" t="s">
        <v>662</v>
      </c>
      <c r="C21" s="48">
        <v>0</v>
      </c>
      <c r="D21" s="48">
        <v>0</v>
      </c>
      <c r="E21" s="48">
        <v>0</v>
      </c>
      <c r="F21" s="48">
        <v>0</v>
      </c>
      <c r="G21" s="48">
        <v>0</v>
      </c>
      <c r="H21" s="48">
        <v>0</v>
      </c>
      <c r="I21" s="48">
        <v>0</v>
      </c>
      <c r="J21" s="48">
        <v>0</v>
      </c>
      <c r="K21" s="48">
        <v>21</v>
      </c>
      <c r="L21" s="48">
        <v>23</v>
      </c>
      <c r="M21" s="48">
        <v>27</v>
      </c>
      <c r="N21" s="48">
        <v>22</v>
      </c>
      <c r="O21" s="48">
        <v>17</v>
      </c>
      <c r="P21" s="48">
        <v>20</v>
      </c>
      <c r="Q21" s="48">
        <v>20</v>
      </c>
      <c r="R21" s="56">
        <v>150</v>
      </c>
    </row>
    <row r="22" spans="1:18" ht="20.05" customHeight="1" x14ac:dyDescent="0.25">
      <c r="A22" s="43" t="s">
        <v>663</v>
      </c>
      <c r="B22" s="105" t="s">
        <v>662</v>
      </c>
      <c r="C22" s="48">
        <v>0</v>
      </c>
      <c r="D22" s="48">
        <v>0</v>
      </c>
      <c r="E22" s="48">
        <v>18</v>
      </c>
      <c r="F22" s="48">
        <v>16</v>
      </c>
      <c r="G22" s="48">
        <v>17</v>
      </c>
      <c r="H22" s="48">
        <v>18</v>
      </c>
      <c r="I22" s="48">
        <v>25</v>
      </c>
      <c r="J22" s="48">
        <v>15</v>
      </c>
      <c r="K22" s="48">
        <v>0</v>
      </c>
      <c r="L22" s="48">
        <v>0</v>
      </c>
      <c r="M22" s="48">
        <v>0</v>
      </c>
      <c r="N22" s="48">
        <v>0</v>
      </c>
      <c r="O22" s="48">
        <v>0</v>
      </c>
      <c r="P22" s="48">
        <v>0</v>
      </c>
      <c r="Q22" s="48">
        <v>0</v>
      </c>
      <c r="R22" s="56">
        <v>109</v>
      </c>
    </row>
    <row r="23" spans="1:18" ht="20.05" customHeight="1" x14ac:dyDescent="0.25">
      <c r="A23" s="43" t="s">
        <v>664</v>
      </c>
      <c r="B23" s="105" t="s">
        <v>665</v>
      </c>
      <c r="C23" s="48">
        <v>0</v>
      </c>
      <c r="D23" s="48">
        <v>0</v>
      </c>
      <c r="E23" s="48">
        <v>7</v>
      </c>
      <c r="F23" s="48">
        <v>5</v>
      </c>
      <c r="G23" s="48">
        <v>5</v>
      </c>
      <c r="H23" s="48">
        <v>11</v>
      </c>
      <c r="I23" s="48">
        <v>8</v>
      </c>
      <c r="J23" s="48">
        <v>3</v>
      </c>
      <c r="K23" s="48">
        <v>5</v>
      </c>
      <c r="L23" s="48">
        <v>9</v>
      </c>
      <c r="M23" s="48">
        <v>1</v>
      </c>
      <c r="N23" s="48">
        <v>0</v>
      </c>
      <c r="O23" s="48">
        <v>0</v>
      </c>
      <c r="P23" s="48">
        <v>0</v>
      </c>
      <c r="Q23" s="48">
        <v>0</v>
      </c>
      <c r="R23" s="56">
        <v>54</v>
      </c>
    </row>
    <row r="24" spans="1:18" ht="20.05" customHeight="1" x14ac:dyDescent="0.25">
      <c r="A24" s="43" t="s">
        <v>666</v>
      </c>
      <c r="B24" s="105" t="s">
        <v>667</v>
      </c>
      <c r="C24" s="48">
        <v>0</v>
      </c>
      <c r="D24" s="48">
        <v>0</v>
      </c>
      <c r="E24" s="48">
        <v>24</v>
      </c>
      <c r="F24" s="48">
        <v>39</v>
      </c>
      <c r="G24" s="48">
        <v>31</v>
      </c>
      <c r="H24" s="48">
        <v>28</v>
      </c>
      <c r="I24" s="48">
        <v>30</v>
      </c>
      <c r="J24" s="48">
        <v>40</v>
      </c>
      <c r="K24" s="48">
        <v>35</v>
      </c>
      <c r="L24" s="48">
        <v>31</v>
      </c>
      <c r="M24" s="48">
        <v>41</v>
      </c>
      <c r="N24" s="48">
        <v>66</v>
      </c>
      <c r="O24" s="48">
        <v>73</v>
      </c>
      <c r="P24" s="48">
        <v>60</v>
      </c>
      <c r="Q24" s="48">
        <v>70</v>
      </c>
      <c r="R24" s="56">
        <v>568</v>
      </c>
    </row>
    <row r="25" spans="1:18" ht="20.05" customHeight="1" x14ac:dyDescent="0.25">
      <c r="A25" s="43" t="s">
        <v>668</v>
      </c>
      <c r="B25" s="105" t="s">
        <v>669</v>
      </c>
      <c r="C25" s="48">
        <v>0</v>
      </c>
      <c r="D25" s="48">
        <v>0</v>
      </c>
      <c r="E25" s="48">
        <v>7</v>
      </c>
      <c r="F25" s="48">
        <v>12</v>
      </c>
      <c r="G25" s="48">
        <v>9</v>
      </c>
      <c r="H25" s="48">
        <v>5</v>
      </c>
      <c r="I25" s="48">
        <v>8</v>
      </c>
      <c r="J25" s="48">
        <v>9</v>
      </c>
      <c r="K25" s="48">
        <v>8</v>
      </c>
      <c r="L25" s="48">
        <v>10</v>
      </c>
      <c r="M25" s="48">
        <v>7</v>
      </c>
      <c r="N25" s="48">
        <v>0</v>
      </c>
      <c r="O25" s="48">
        <v>0</v>
      </c>
      <c r="P25" s="48">
        <v>0</v>
      </c>
      <c r="Q25" s="48">
        <v>0</v>
      </c>
      <c r="R25" s="56">
        <v>75</v>
      </c>
    </row>
    <row r="26" spans="1:18" ht="20.05" customHeight="1" x14ac:dyDescent="0.25">
      <c r="A26" s="43" t="s">
        <v>670</v>
      </c>
      <c r="B26" s="105" t="s">
        <v>671</v>
      </c>
      <c r="C26" s="48">
        <v>0</v>
      </c>
      <c r="D26" s="48">
        <v>0</v>
      </c>
      <c r="E26" s="48">
        <v>1</v>
      </c>
      <c r="F26" s="48">
        <v>2</v>
      </c>
      <c r="G26" s="48">
        <v>2</v>
      </c>
      <c r="H26" s="48">
        <v>2</v>
      </c>
      <c r="I26" s="48">
        <v>3</v>
      </c>
      <c r="J26" s="48">
        <v>2</v>
      </c>
      <c r="K26" s="48">
        <v>2</v>
      </c>
      <c r="L26" s="48">
        <v>0</v>
      </c>
      <c r="M26" s="48">
        <v>2</v>
      </c>
      <c r="N26" s="48">
        <v>2</v>
      </c>
      <c r="O26" s="48">
        <v>1</v>
      </c>
      <c r="P26" s="48">
        <v>0</v>
      </c>
      <c r="Q26" s="48">
        <v>0</v>
      </c>
      <c r="R26" s="56">
        <v>19</v>
      </c>
    </row>
    <row r="27" spans="1:18" ht="20.05" customHeight="1" x14ac:dyDescent="0.25">
      <c r="A27" s="43" t="s">
        <v>672</v>
      </c>
      <c r="B27" s="105" t="s">
        <v>673</v>
      </c>
      <c r="C27" s="48">
        <v>0</v>
      </c>
      <c r="D27" s="48">
        <v>0</v>
      </c>
      <c r="E27" s="48">
        <v>0</v>
      </c>
      <c r="F27" s="48">
        <v>0</v>
      </c>
      <c r="G27" s="48">
        <v>0</v>
      </c>
      <c r="H27" s="48">
        <v>0</v>
      </c>
      <c r="I27" s="48">
        <v>0</v>
      </c>
      <c r="J27" s="48">
        <v>0</v>
      </c>
      <c r="K27" s="48">
        <v>0</v>
      </c>
      <c r="L27" s="48">
        <v>0</v>
      </c>
      <c r="M27" s="48">
        <v>0</v>
      </c>
      <c r="N27" s="48">
        <v>39</v>
      </c>
      <c r="O27" s="48">
        <v>30</v>
      </c>
      <c r="P27" s="48">
        <v>26</v>
      </c>
      <c r="Q27" s="48">
        <v>26</v>
      </c>
      <c r="R27" s="56">
        <v>121</v>
      </c>
    </row>
    <row r="28" spans="1:18" ht="20.05" customHeight="1" x14ac:dyDescent="0.25">
      <c r="A28" s="43" t="s">
        <v>674</v>
      </c>
      <c r="B28" s="105" t="s">
        <v>673</v>
      </c>
      <c r="C28" s="48">
        <v>0</v>
      </c>
      <c r="D28" s="48">
        <v>0</v>
      </c>
      <c r="E28" s="48">
        <v>11</v>
      </c>
      <c r="F28" s="48">
        <v>10</v>
      </c>
      <c r="G28" s="48">
        <v>9</v>
      </c>
      <c r="H28" s="48">
        <v>9</v>
      </c>
      <c r="I28" s="48">
        <v>5</v>
      </c>
      <c r="J28" s="48">
        <v>13</v>
      </c>
      <c r="K28" s="48">
        <v>12</v>
      </c>
      <c r="L28" s="48">
        <v>16</v>
      </c>
      <c r="M28" s="48">
        <v>14</v>
      </c>
      <c r="N28" s="48">
        <v>0</v>
      </c>
      <c r="O28" s="48">
        <v>0</v>
      </c>
      <c r="P28" s="48">
        <v>0</v>
      </c>
      <c r="Q28" s="48">
        <v>0</v>
      </c>
      <c r="R28" s="56">
        <v>99</v>
      </c>
    </row>
    <row r="29" spans="1:18" ht="20.05" customHeight="1" x14ac:dyDescent="0.25">
      <c r="A29" s="43" t="s">
        <v>675</v>
      </c>
      <c r="B29" s="105" t="s">
        <v>676</v>
      </c>
      <c r="C29" s="48">
        <v>0</v>
      </c>
      <c r="D29" s="48">
        <v>0</v>
      </c>
      <c r="E29" s="48">
        <v>9</v>
      </c>
      <c r="F29" s="48">
        <v>3</v>
      </c>
      <c r="G29" s="48">
        <v>15</v>
      </c>
      <c r="H29" s="48">
        <v>13</v>
      </c>
      <c r="I29" s="48">
        <v>9</v>
      </c>
      <c r="J29" s="48">
        <v>16</v>
      </c>
      <c r="K29" s="48">
        <v>8</v>
      </c>
      <c r="L29" s="48">
        <v>12</v>
      </c>
      <c r="M29" s="48">
        <v>13</v>
      </c>
      <c r="N29" s="48">
        <v>9</v>
      </c>
      <c r="O29" s="48">
        <v>15</v>
      </c>
      <c r="P29" s="48">
        <v>13</v>
      </c>
      <c r="Q29" s="48">
        <v>18</v>
      </c>
      <c r="R29" s="56">
        <v>153</v>
      </c>
    </row>
    <row r="30" spans="1:18" ht="20.05" customHeight="1" x14ac:dyDescent="0.25">
      <c r="A30" s="67" t="s">
        <v>677</v>
      </c>
      <c r="B30" s="105" t="s">
        <v>678</v>
      </c>
      <c r="C30" s="57">
        <v>0</v>
      </c>
      <c r="D30" s="48">
        <v>0</v>
      </c>
      <c r="E30" s="48">
        <v>8</v>
      </c>
      <c r="F30" s="48">
        <v>5</v>
      </c>
      <c r="G30" s="48">
        <v>7</v>
      </c>
      <c r="H30" s="48">
        <v>7</v>
      </c>
      <c r="I30" s="48">
        <v>9</v>
      </c>
      <c r="J30" s="48">
        <v>12</v>
      </c>
      <c r="K30" s="48">
        <v>6</v>
      </c>
      <c r="L30" s="48">
        <v>6</v>
      </c>
      <c r="M30" s="48">
        <v>7</v>
      </c>
      <c r="N30" s="48">
        <v>22</v>
      </c>
      <c r="O30" s="48">
        <v>20</v>
      </c>
      <c r="P30" s="48">
        <v>22</v>
      </c>
      <c r="Q30" s="48">
        <v>24</v>
      </c>
      <c r="R30" s="56">
        <v>155</v>
      </c>
    </row>
    <row r="31" spans="1:18" ht="18" customHeight="1" x14ac:dyDescent="0.25">
      <c r="A31" s="92" t="s">
        <v>423</v>
      </c>
      <c r="B31" s="92" t="s">
        <v>226</v>
      </c>
      <c r="C31" s="53">
        <v>0</v>
      </c>
      <c r="D31" s="53">
        <v>0</v>
      </c>
      <c r="E31" s="53">
        <v>112</v>
      </c>
      <c r="F31" s="53">
        <v>131</v>
      </c>
      <c r="G31" s="53">
        <v>138</v>
      </c>
      <c r="H31" s="53">
        <v>121</v>
      </c>
      <c r="I31" s="53">
        <v>135</v>
      </c>
      <c r="J31" s="53">
        <v>137</v>
      </c>
      <c r="K31" s="53">
        <v>132</v>
      </c>
      <c r="L31" s="53">
        <v>145</v>
      </c>
      <c r="M31" s="53">
        <v>141</v>
      </c>
      <c r="N31" s="53">
        <v>187</v>
      </c>
      <c r="O31" s="53">
        <v>188</v>
      </c>
      <c r="P31" s="53">
        <v>159</v>
      </c>
      <c r="Q31" s="53">
        <v>179</v>
      </c>
      <c r="R31" s="53">
        <v>1905</v>
      </c>
    </row>
    <row r="32" spans="1:18" ht="21.9" customHeight="1" x14ac:dyDescent="0.2">
      <c r="A32" s="376" t="s">
        <v>679</v>
      </c>
      <c r="B32" s="377"/>
      <c r="C32" s="377"/>
      <c r="D32" s="377"/>
      <c r="E32" s="377"/>
      <c r="F32" s="377"/>
      <c r="G32" s="377"/>
      <c r="H32" s="377"/>
      <c r="I32" s="377"/>
      <c r="J32" s="377"/>
      <c r="K32" s="377"/>
      <c r="L32" s="377"/>
      <c r="M32" s="377"/>
      <c r="N32" s="377"/>
      <c r="O32" s="377"/>
      <c r="P32" s="377"/>
      <c r="Q32" s="377"/>
      <c r="R32" s="378"/>
    </row>
    <row r="33" spans="1:18" ht="27.7" customHeight="1" x14ac:dyDescent="0.25">
      <c r="A33" s="51" t="s">
        <v>190</v>
      </c>
      <c r="B33" s="51" t="s">
        <v>191</v>
      </c>
      <c r="C33" s="270" t="s">
        <v>172</v>
      </c>
      <c r="D33" s="52" t="s">
        <v>173</v>
      </c>
      <c r="E33" s="52" t="s">
        <v>174</v>
      </c>
      <c r="F33" s="126" t="s">
        <v>192</v>
      </c>
      <c r="G33" s="126" t="s">
        <v>193</v>
      </c>
      <c r="H33" s="126" t="s">
        <v>194</v>
      </c>
      <c r="I33" s="126" t="s">
        <v>195</v>
      </c>
      <c r="J33" s="126" t="s">
        <v>20</v>
      </c>
      <c r="K33" s="126" t="s">
        <v>23</v>
      </c>
      <c r="L33" s="126" t="s">
        <v>196</v>
      </c>
      <c r="M33" s="126" t="s">
        <v>197</v>
      </c>
      <c r="N33" s="126" t="s">
        <v>198</v>
      </c>
      <c r="O33" s="126" t="s">
        <v>199</v>
      </c>
      <c r="P33" s="126" t="s">
        <v>200</v>
      </c>
      <c r="Q33" s="126" t="s">
        <v>201</v>
      </c>
      <c r="R33" s="52" t="s">
        <v>175</v>
      </c>
    </row>
    <row r="34" spans="1:18" ht="23.45" customHeight="1" x14ac:dyDescent="0.25">
      <c r="A34" s="67" t="s">
        <v>680</v>
      </c>
      <c r="B34" s="125" t="s">
        <v>681</v>
      </c>
      <c r="C34" s="57">
        <v>0</v>
      </c>
      <c r="D34" s="57">
        <v>33</v>
      </c>
      <c r="E34" s="57">
        <v>42</v>
      </c>
      <c r="F34" s="57">
        <v>33</v>
      </c>
      <c r="G34" s="57">
        <v>40</v>
      </c>
      <c r="H34" s="57">
        <v>48</v>
      </c>
      <c r="I34" s="57">
        <v>32</v>
      </c>
      <c r="J34" s="57">
        <v>40</v>
      </c>
      <c r="K34" s="57">
        <v>30</v>
      </c>
      <c r="L34" s="57">
        <v>34</v>
      </c>
      <c r="M34" s="57">
        <v>37</v>
      </c>
      <c r="N34" s="57">
        <v>0</v>
      </c>
      <c r="O34" s="57">
        <v>0</v>
      </c>
      <c r="P34" s="57">
        <v>0</v>
      </c>
      <c r="Q34" s="57">
        <v>0</v>
      </c>
      <c r="R34" s="58">
        <v>369</v>
      </c>
    </row>
    <row r="35" spans="1:18" ht="18" customHeight="1" x14ac:dyDescent="0.25">
      <c r="A35" s="92" t="s">
        <v>423</v>
      </c>
      <c r="B35" s="92" t="s">
        <v>682</v>
      </c>
      <c r="C35" s="53">
        <v>0</v>
      </c>
      <c r="D35" s="53">
        <v>33</v>
      </c>
      <c r="E35" s="53">
        <v>42</v>
      </c>
      <c r="F35" s="53">
        <v>33</v>
      </c>
      <c r="G35" s="53">
        <v>40</v>
      </c>
      <c r="H35" s="53">
        <v>48</v>
      </c>
      <c r="I35" s="53">
        <v>32</v>
      </c>
      <c r="J35" s="53">
        <v>40</v>
      </c>
      <c r="K35" s="53">
        <v>30</v>
      </c>
      <c r="L35" s="53">
        <v>34</v>
      </c>
      <c r="M35" s="53">
        <v>37</v>
      </c>
      <c r="N35" s="53">
        <v>0</v>
      </c>
      <c r="O35" s="53">
        <v>0</v>
      </c>
      <c r="P35" s="53">
        <v>0</v>
      </c>
      <c r="Q35" s="53">
        <v>0</v>
      </c>
      <c r="R35" s="53">
        <v>369</v>
      </c>
    </row>
    <row r="36" spans="1:18" ht="20.05" customHeight="1" x14ac:dyDescent="0.25">
      <c r="A36" s="140" t="s">
        <v>225</v>
      </c>
      <c r="B36" s="140" t="s">
        <v>577</v>
      </c>
      <c r="C36" s="139">
        <v>0</v>
      </c>
      <c r="D36" s="139">
        <v>33</v>
      </c>
      <c r="E36" s="139">
        <v>154</v>
      </c>
      <c r="F36" s="139">
        <v>164</v>
      </c>
      <c r="G36" s="139">
        <v>178</v>
      </c>
      <c r="H36" s="139">
        <v>169</v>
      </c>
      <c r="I36" s="139">
        <v>167</v>
      </c>
      <c r="J36" s="139">
        <v>177</v>
      </c>
      <c r="K36" s="139">
        <v>162</v>
      </c>
      <c r="L36" s="139">
        <v>179</v>
      </c>
      <c r="M36" s="139">
        <v>178</v>
      </c>
      <c r="N36" s="139">
        <v>187</v>
      </c>
      <c r="O36" s="139">
        <v>188</v>
      </c>
      <c r="P36" s="139">
        <v>159</v>
      </c>
      <c r="Q36" s="139">
        <v>179</v>
      </c>
      <c r="R36" s="139">
        <v>2274</v>
      </c>
    </row>
    <row r="37" spans="1:18" ht="20.05" customHeight="1" x14ac:dyDescent="0.25">
      <c r="A37" s="142" t="s">
        <v>255</v>
      </c>
      <c r="B37" s="18"/>
      <c r="C37" s="76"/>
      <c r="D37" s="76"/>
      <c r="E37" s="76"/>
      <c r="F37" s="76"/>
      <c r="G37" s="76"/>
      <c r="H37" s="76"/>
      <c r="I37" s="76"/>
      <c r="J37" s="76"/>
      <c r="K37" s="76"/>
      <c r="L37" s="76"/>
      <c r="M37" s="76"/>
      <c r="N37" s="76"/>
      <c r="O37" s="76"/>
      <c r="P37" s="76"/>
      <c r="Q37" s="76"/>
      <c r="R37" s="76"/>
    </row>
    <row r="38" spans="1:18" ht="14.95" customHeight="1" x14ac:dyDescent="0.25">
      <c r="A38" s="152"/>
      <c r="B38" s="18"/>
      <c r="C38" s="76"/>
      <c r="D38" s="76"/>
      <c r="E38" s="76"/>
      <c r="F38" s="76"/>
      <c r="G38" s="76"/>
      <c r="H38" s="76"/>
      <c r="I38" s="76"/>
      <c r="J38" s="76"/>
      <c r="K38" s="76"/>
      <c r="L38" s="76"/>
      <c r="M38" s="76"/>
      <c r="N38" s="76"/>
      <c r="O38" s="76"/>
      <c r="P38" s="76"/>
      <c r="Q38" s="76"/>
      <c r="R38" s="76"/>
    </row>
  </sheetData>
  <mergeCells count="5">
    <mergeCell ref="A4:R4"/>
    <mergeCell ref="A15:R15"/>
    <mergeCell ref="A32:R32"/>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Narrow,Regular"&amp;12- 18 -</oddFooter>
  </headerFooter>
  <rowBreaks count="1" manualBreakCount="1">
    <brk id="37" max="1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rgb="FFE2FBFE"/>
    <pageSetUpPr autoPageBreaks="0"/>
  </sheetPr>
  <dimension ref="A1:T43"/>
  <sheetViews>
    <sheetView showGridLines="0" showZeros="0"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9.375"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683</v>
      </c>
      <c r="B4" s="373"/>
      <c r="C4" s="373"/>
      <c r="D4" s="373"/>
      <c r="E4" s="373"/>
      <c r="F4" s="373"/>
      <c r="G4" s="373"/>
      <c r="H4" s="373"/>
      <c r="I4" s="373"/>
      <c r="J4" s="373"/>
      <c r="K4" s="373"/>
      <c r="L4" s="373"/>
      <c r="M4" s="373"/>
      <c r="N4" s="373"/>
      <c r="O4" s="373"/>
      <c r="P4" s="373"/>
      <c r="Q4" s="373"/>
      <c r="R4" s="374"/>
    </row>
    <row r="5" spans="1:20" ht="27.7"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18" customHeight="1" x14ac:dyDescent="0.25">
      <c r="A6" s="43" t="s">
        <v>684</v>
      </c>
      <c r="B6" s="105" t="s">
        <v>288</v>
      </c>
      <c r="C6" s="48">
        <v>0</v>
      </c>
      <c r="D6" s="48">
        <v>0</v>
      </c>
      <c r="E6" s="48">
        <v>0</v>
      </c>
      <c r="F6" s="48">
        <v>0</v>
      </c>
      <c r="G6" s="48">
        <v>0</v>
      </c>
      <c r="H6" s="48">
        <v>0</v>
      </c>
      <c r="I6" s="48">
        <v>0</v>
      </c>
      <c r="J6" s="48">
        <v>0</v>
      </c>
      <c r="K6" s="48">
        <v>232</v>
      </c>
      <c r="L6" s="48">
        <v>249</v>
      </c>
      <c r="M6" s="48">
        <v>247</v>
      </c>
      <c r="N6" s="48">
        <v>0</v>
      </c>
      <c r="O6" s="48">
        <v>0</v>
      </c>
      <c r="P6" s="48">
        <v>0</v>
      </c>
      <c r="Q6" s="48">
        <v>0</v>
      </c>
      <c r="R6" s="56">
        <v>728</v>
      </c>
    </row>
    <row r="7" spans="1:20" ht="18" customHeight="1" x14ac:dyDescent="0.25">
      <c r="A7" s="43" t="s">
        <v>685</v>
      </c>
      <c r="B7" s="105" t="s">
        <v>288</v>
      </c>
      <c r="C7" s="48">
        <v>0</v>
      </c>
      <c r="D7" s="48">
        <v>0</v>
      </c>
      <c r="E7" s="48">
        <v>0</v>
      </c>
      <c r="F7" s="48">
        <v>0</v>
      </c>
      <c r="G7" s="48">
        <v>0</v>
      </c>
      <c r="H7" s="48">
        <v>0</v>
      </c>
      <c r="I7" s="48">
        <v>0</v>
      </c>
      <c r="J7" s="48">
        <v>65</v>
      </c>
      <c r="K7" s="48">
        <v>185</v>
      </c>
      <c r="L7" s="48">
        <v>168</v>
      </c>
      <c r="M7" s="48">
        <v>185</v>
      </c>
      <c r="N7" s="48">
        <v>0</v>
      </c>
      <c r="O7" s="48">
        <v>0</v>
      </c>
      <c r="P7" s="48">
        <v>0</v>
      </c>
      <c r="Q7" s="48">
        <v>0</v>
      </c>
      <c r="R7" s="56">
        <v>603</v>
      </c>
    </row>
    <row r="8" spans="1:20" ht="18" customHeight="1" x14ac:dyDescent="0.25">
      <c r="A8" s="43" t="s">
        <v>686</v>
      </c>
      <c r="B8" s="105" t="s">
        <v>288</v>
      </c>
      <c r="C8" s="48">
        <v>0</v>
      </c>
      <c r="D8" s="48">
        <v>0</v>
      </c>
      <c r="E8" s="48">
        <v>55</v>
      </c>
      <c r="F8" s="48">
        <v>54</v>
      </c>
      <c r="G8" s="48">
        <v>69</v>
      </c>
      <c r="H8" s="48">
        <v>67</v>
      </c>
      <c r="I8" s="48">
        <v>90</v>
      </c>
      <c r="J8" s="48">
        <v>77</v>
      </c>
      <c r="K8" s="48">
        <v>0</v>
      </c>
      <c r="L8" s="48">
        <v>0</v>
      </c>
      <c r="M8" s="48">
        <v>0</v>
      </c>
      <c r="N8" s="48">
        <v>0</v>
      </c>
      <c r="O8" s="48">
        <v>0</v>
      </c>
      <c r="P8" s="48">
        <v>0</v>
      </c>
      <c r="Q8" s="48">
        <v>0</v>
      </c>
      <c r="R8" s="56">
        <v>412</v>
      </c>
    </row>
    <row r="9" spans="1:20" ht="18" customHeight="1" x14ac:dyDescent="0.25">
      <c r="A9" s="43" t="s">
        <v>687</v>
      </c>
      <c r="B9" s="105" t="s">
        <v>288</v>
      </c>
      <c r="C9" s="48">
        <v>0</v>
      </c>
      <c r="D9" s="48">
        <v>0</v>
      </c>
      <c r="E9" s="48">
        <v>25</v>
      </c>
      <c r="F9" s="48">
        <v>26</v>
      </c>
      <c r="G9" s="48">
        <v>33</v>
      </c>
      <c r="H9" s="48">
        <v>34</v>
      </c>
      <c r="I9" s="48">
        <v>27</v>
      </c>
      <c r="J9" s="48">
        <v>29</v>
      </c>
      <c r="K9" s="48">
        <v>0</v>
      </c>
      <c r="L9" s="48">
        <v>0</v>
      </c>
      <c r="M9" s="48">
        <v>0</v>
      </c>
      <c r="N9" s="48">
        <v>0</v>
      </c>
      <c r="O9" s="48">
        <v>0</v>
      </c>
      <c r="P9" s="48">
        <v>0</v>
      </c>
      <c r="Q9" s="48">
        <v>0</v>
      </c>
      <c r="R9" s="56">
        <v>174</v>
      </c>
    </row>
    <row r="10" spans="1:20" ht="18" customHeight="1" x14ac:dyDescent="0.25">
      <c r="A10" s="43" t="s">
        <v>688</v>
      </c>
      <c r="B10" s="105" t="s">
        <v>288</v>
      </c>
      <c r="C10" s="48">
        <v>0</v>
      </c>
      <c r="D10" s="48">
        <v>0</v>
      </c>
      <c r="E10" s="48">
        <v>38</v>
      </c>
      <c r="F10" s="48">
        <v>22</v>
      </c>
      <c r="G10" s="48">
        <v>25</v>
      </c>
      <c r="H10" s="48">
        <v>31</v>
      </c>
      <c r="I10" s="48">
        <v>40</v>
      </c>
      <c r="J10" s="48">
        <v>28</v>
      </c>
      <c r="K10" s="48">
        <v>0</v>
      </c>
      <c r="L10" s="48">
        <v>0</v>
      </c>
      <c r="M10" s="48">
        <v>0</v>
      </c>
      <c r="N10" s="48">
        <v>0</v>
      </c>
      <c r="O10" s="48">
        <v>0</v>
      </c>
      <c r="P10" s="48">
        <v>0</v>
      </c>
      <c r="Q10" s="48">
        <v>0</v>
      </c>
      <c r="R10" s="56">
        <v>184</v>
      </c>
    </row>
    <row r="11" spans="1:20" ht="18" customHeight="1" x14ac:dyDescent="0.25">
      <c r="A11" s="43" t="s">
        <v>689</v>
      </c>
      <c r="B11" s="105" t="s">
        <v>288</v>
      </c>
      <c r="C11" s="48">
        <v>0</v>
      </c>
      <c r="D11" s="48">
        <v>0</v>
      </c>
      <c r="E11" s="48">
        <v>29</v>
      </c>
      <c r="F11" s="48">
        <v>73</v>
      </c>
      <c r="G11" s="48">
        <v>75</v>
      </c>
      <c r="H11" s="48">
        <v>50</v>
      </c>
      <c r="I11" s="48">
        <v>80</v>
      </c>
      <c r="J11" s="48">
        <v>79</v>
      </c>
      <c r="K11" s="48">
        <v>96</v>
      </c>
      <c r="L11" s="48">
        <v>91</v>
      </c>
      <c r="M11" s="48">
        <v>81</v>
      </c>
      <c r="N11" s="48">
        <v>0</v>
      </c>
      <c r="O11" s="48">
        <v>0</v>
      </c>
      <c r="P11" s="48">
        <v>0</v>
      </c>
      <c r="Q11" s="48">
        <v>0</v>
      </c>
      <c r="R11" s="56">
        <v>654</v>
      </c>
    </row>
    <row r="12" spans="1:20" ht="18" customHeight="1" x14ac:dyDescent="0.25">
      <c r="A12" s="43" t="s">
        <v>690</v>
      </c>
      <c r="B12" s="105" t="s">
        <v>288</v>
      </c>
      <c r="C12" s="48">
        <v>0</v>
      </c>
      <c r="D12" s="48">
        <v>0</v>
      </c>
      <c r="E12" s="48">
        <v>53</v>
      </c>
      <c r="F12" s="48">
        <v>57</v>
      </c>
      <c r="G12" s="48">
        <v>58</v>
      </c>
      <c r="H12" s="48">
        <v>58</v>
      </c>
      <c r="I12" s="48">
        <v>82</v>
      </c>
      <c r="J12" s="48">
        <v>59</v>
      </c>
      <c r="K12" s="48">
        <v>0</v>
      </c>
      <c r="L12" s="48">
        <v>0</v>
      </c>
      <c r="M12" s="48">
        <v>0</v>
      </c>
      <c r="N12" s="48">
        <v>0</v>
      </c>
      <c r="O12" s="48">
        <v>0</v>
      </c>
      <c r="P12" s="48">
        <v>0</v>
      </c>
      <c r="Q12" s="48">
        <v>0</v>
      </c>
      <c r="R12" s="56">
        <v>367</v>
      </c>
    </row>
    <row r="13" spans="1:20" ht="18" customHeight="1" x14ac:dyDescent="0.25">
      <c r="A13" s="43" t="s">
        <v>691</v>
      </c>
      <c r="B13" s="105" t="s">
        <v>288</v>
      </c>
      <c r="C13" s="48">
        <v>0</v>
      </c>
      <c r="D13" s="48">
        <v>0</v>
      </c>
      <c r="E13" s="48">
        <v>62</v>
      </c>
      <c r="F13" s="48">
        <v>43</v>
      </c>
      <c r="G13" s="48">
        <v>69</v>
      </c>
      <c r="H13" s="48">
        <v>69</v>
      </c>
      <c r="I13" s="48">
        <v>89</v>
      </c>
      <c r="J13" s="48">
        <v>89</v>
      </c>
      <c r="K13" s="48">
        <v>0</v>
      </c>
      <c r="L13" s="48">
        <v>0</v>
      </c>
      <c r="M13" s="48">
        <v>0</v>
      </c>
      <c r="N13" s="48">
        <v>0</v>
      </c>
      <c r="O13" s="48">
        <v>0</v>
      </c>
      <c r="P13" s="48">
        <v>0</v>
      </c>
      <c r="Q13" s="48">
        <v>0</v>
      </c>
      <c r="R13" s="56">
        <v>421</v>
      </c>
    </row>
    <row r="14" spans="1:20" ht="18" customHeight="1" x14ac:dyDescent="0.25">
      <c r="A14" s="43" t="s">
        <v>692</v>
      </c>
      <c r="B14" s="105" t="s">
        <v>288</v>
      </c>
      <c r="C14" s="48">
        <v>0</v>
      </c>
      <c r="D14" s="48">
        <v>0</v>
      </c>
      <c r="E14" s="48">
        <v>0</v>
      </c>
      <c r="F14" s="48">
        <v>0</v>
      </c>
      <c r="G14" s="48">
        <v>0</v>
      </c>
      <c r="H14" s="48">
        <v>0</v>
      </c>
      <c r="I14" s="48">
        <v>0</v>
      </c>
      <c r="J14" s="48">
        <v>101</v>
      </c>
      <c r="K14" s="48">
        <v>167</v>
      </c>
      <c r="L14" s="48">
        <v>155</v>
      </c>
      <c r="M14" s="48">
        <v>145</v>
      </c>
      <c r="N14" s="48">
        <v>0</v>
      </c>
      <c r="O14" s="48">
        <v>0</v>
      </c>
      <c r="P14" s="48">
        <v>0</v>
      </c>
      <c r="Q14" s="48">
        <v>0</v>
      </c>
      <c r="R14" s="56">
        <v>568</v>
      </c>
    </row>
    <row r="15" spans="1:20" ht="18" customHeight="1" x14ac:dyDescent="0.25">
      <c r="A15" s="43" t="s">
        <v>693</v>
      </c>
      <c r="B15" s="105" t="s">
        <v>288</v>
      </c>
      <c r="C15" s="48">
        <v>0</v>
      </c>
      <c r="D15" s="48">
        <v>0</v>
      </c>
      <c r="E15" s="48">
        <v>60</v>
      </c>
      <c r="F15" s="48">
        <v>72</v>
      </c>
      <c r="G15" s="48">
        <v>55</v>
      </c>
      <c r="H15" s="48">
        <v>50</v>
      </c>
      <c r="I15" s="48">
        <v>57</v>
      </c>
      <c r="J15" s="48">
        <v>0</v>
      </c>
      <c r="K15" s="48">
        <v>0</v>
      </c>
      <c r="L15" s="48">
        <v>0</v>
      </c>
      <c r="M15" s="48">
        <v>0</v>
      </c>
      <c r="N15" s="48">
        <v>0</v>
      </c>
      <c r="O15" s="48">
        <v>0</v>
      </c>
      <c r="P15" s="48">
        <v>0</v>
      </c>
      <c r="Q15" s="48">
        <v>0</v>
      </c>
      <c r="R15" s="56">
        <v>294</v>
      </c>
    </row>
    <row r="16" spans="1:20" ht="18" customHeight="1" x14ac:dyDescent="0.25">
      <c r="A16" s="43" t="s">
        <v>694</v>
      </c>
      <c r="B16" s="105" t="s">
        <v>288</v>
      </c>
      <c r="C16" s="48">
        <v>0</v>
      </c>
      <c r="D16" s="48">
        <v>0</v>
      </c>
      <c r="E16" s="48">
        <v>69</v>
      </c>
      <c r="F16" s="48">
        <v>89</v>
      </c>
      <c r="G16" s="48">
        <v>85</v>
      </c>
      <c r="H16" s="48">
        <v>81</v>
      </c>
      <c r="I16" s="48">
        <v>69</v>
      </c>
      <c r="J16" s="48">
        <v>0</v>
      </c>
      <c r="K16" s="48">
        <v>0</v>
      </c>
      <c r="L16" s="48">
        <v>0</v>
      </c>
      <c r="M16" s="48">
        <v>0</v>
      </c>
      <c r="N16" s="48">
        <v>0</v>
      </c>
      <c r="O16" s="48">
        <v>0</v>
      </c>
      <c r="P16" s="48">
        <v>0</v>
      </c>
      <c r="Q16" s="48">
        <v>0</v>
      </c>
      <c r="R16" s="56">
        <v>393</v>
      </c>
    </row>
    <row r="17" spans="1:18" ht="18" customHeight="1" x14ac:dyDescent="0.25">
      <c r="A17" s="43" t="s">
        <v>695</v>
      </c>
      <c r="B17" s="105" t="s">
        <v>288</v>
      </c>
      <c r="C17" s="48">
        <v>0</v>
      </c>
      <c r="D17" s="48">
        <v>0</v>
      </c>
      <c r="E17" s="48">
        <v>55</v>
      </c>
      <c r="F17" s="48">
        <v>73</v>
      </c>
      <c r="G17" s="48">
        <v>72</v>
      </c>
      <c r="H17" s="48">
        <v>61</v>
      </c>
      <c r="I17" s="48">
        <v>58</v>
      </c>
      <c r="J17" s="48">
        <v>33</v>
      </c>
      <c r="K17" s="48">
        <v>46</v>
      </c>
      <c r="L17" s="48">
        <v>0</v>
      </c>
      <c r="M17" s="48">
        <v>0</v>
      </c>
      <c r="N17" s="48">
        <v>0</v>
      </c>
      <c r="O17" s="48">
        <v>0</v>
      </c>
      <c r="P17" s="48">
        <v>0</v>
      </c>
      <c r="Q17" s="48">
        <v>0</v>
      </c>
      <c r="R17" s="56">
        <v>398</v>
      </c>
    </row>
    <row r="18" spans="1:18" ht="18" customHeight="1" x14ac:dyDescent="0.25">
      <c r="A18" s="43" t="s">
        <v>696</v>
      </c>
      <c r="B18" s="105" t="s">
        <v>288</v>
      </c>
      <c r="C18" s="48">
        <v>0</v>
      </c>
      <c r="D18" s="48">
        <v>0</v>
      </c>
      <c r="E18" s="48">
        <v>59</v>
      </c>
      <c r="F18" s="48">
        <v>65</v>
      </c>
      <c r="G18" s="48">
        <v>74</v>
      </c>
      <c r="H18" s="48">
        <v>100</v>
      </c>
      <c r="I18" s="48">
        <v>103</v>
      </c>
      <c r="J18" s="48">
        <v>110</v>
      </c>
      <c r="K18" s="48">
        <v>113</v>
      </c>
      <c r="L18" s="48">
        <v>102</v>
      </c>
      <c r="M18" s="48">
        <v>130</v>
      </c>
      <c r="N18" s="48">
        <v>0</v>
      </c>
      <c r="O18" s="48">
        <v>0</v>
      </c>
      <c r="P18" s="48">
        <v>0</v>
      </c>
      <c r="Q18" s="48">
        <v>0</v>
      </c>
      <c r="R18" s="56">
        <v>856</v>
      </c>
    </row>
    <row r="19" spans="1:18" ht="18" customHeight="1" x14ac:dyDescent="0.25">
      <c r="A19" s="43" t="s">
        <v>697</v>
      </c>
      <c r="B19" s="105" t="s">
        <v>288</v>
      </c>
      <c r="C19" s="48">
        <v>0</v>
      </c>
      <c r="D19" s="48">
        <v>0</v>
      </c>
      <c r="E19" s="48">
        <v>19</v>
      </c>
      <c r="F19" s="48">
        <v>14</v>
      </c>
      <c r="G19" s="48">
        <v>16</v>
      </c>
      <c r="H19" s="48">
        <v>12</v>
      </c>
      <c r="I19" s="48">
        <v>23</v>
      </c>
      <c r="J19" s="48">
        <v>0</v>
      </c>
      <c r="K19" s="48">
        <v>0</v>
      </c>
      <c r="L19" s="48">
        <v>0</v>
      </c>
      <c r="M19" s="48">
        <v>0</v>
      </c>
      <c r="N19" s="48">
        <v>0</v>
      </c>
      <c r="O19" s="48">
        <v>0</v>
      </c>
      <c r="P19" s="48">
        <v>0</v>
      </c>
      <c r="Q19" s="48">
        <v>0</v>
      </c>
      <c r="R19" s="56">
        <v>84</v>
      </c>
    </row>
    <row r="20" spans="1:18" ht="18" customHeight="1" x14ac:dyDescent="0.25">
      <c r="A20" s="43" t="s">
        <v>698</v>
      </c>
      <c r="B20" s="105" t="s">
        <v>288</v>
      </c>
      <c r="C20" s="48">
        <v>0</v>
      </c>
      <c r="D20" s="48">
        <v>0</v>
      </c>
      <c r="E20" s="48">
        <v>0</v>
      </c>
      <c r="F20" s="48">
        <v>0</v>
      </c>
      <c r="G20" s="48">
        <v>0</v>
      </c>
      <c r="H20" s="48">
        <v>0</v>
      </c>
      <c r="I20" s="48">
        <v>0</v>
      </c>
      <c r="J20" s="48">
        <v>89</v>
      </c>
      <c r="K20" s="48">
        <v>96</v>
      </c>
      <c r="L20" s="48">
        <v>106</v>
      </c>
      <c r="M20" s="48">
        <v>111</v>
      </c>
      <c r="N20" s="48">
        <v>0</v>
      </c>
      <c r="O20" s="48">
        <v>0</v>
      </c>
      <c r="P20" s="48">
        <v>0</v>
      </c>
      <c r="Q20" s="48">
        <v>0</v>
      </c>
      <c r="R20" s="56">
        <v>402</v>
      </c>
    </row>
    <row r="21" spans="1:18" ht="18" customHeight="1" x14ac:dyDescent="0.25">
      <c r="A21" s="43" t="s">
        <v>699</v>
      </c>
      <c r="B21" s="105" t="s">
        <v>288</v>
      </c>
      <c r="C21" s="48">
        <v>0</v>
      </c>
      <c r="D21" s="48">
        <v>0</v>
      </c>
      <c r="E21" s="48">
        <v>0</v>
      </c>
      <c r="F21" s="48">
        <v>0</v>
      </c>
      <c r="G21" s="48">
        <v>0</v>
      </c>
      <c r="H21" s="48">
        <v>0</v>
      </c>
      <c r="I21" s="48">
        <v>0</v>
      </c>
      <c r="J21" s="48">
        <v>0</v>
      </c>
      <c r="K21" s="48">
        <v>0</v>
      </c>
      <c r="L21" s="48">
        <v>0</v>
      </c>
      <c r="M21" s="48">
        <v>0</v>
      </c>
      <c r="N21" s="48">
        <v>332</v>
      </c>
      <c r="O21" s="48">
        <v>306</v>
      </c>
      <c r="P21" s="48">
        <v>321</v>
      </c>
      <c r="Q21" s="48">
        <v>430</v>
      </c>
      <c r="R21" s="56">
        <v>1389</v>
      </c>
    </row>
    <row r="22" spans="1:18" ht="18" customHeight="1" x14ac:dyDescent="0.25">
      <c r="A22" s="43" t="s">
        <v>700</v>
      </c>
      <c r="B22" s="105" t="s">
        <v>288</v>
      </c>
      <c r="C22" s="48">
        <v>0</v>
      </c>
      <c r="D22" s="48">
        <v>0</v>
      </c>
      <c r="E22" s="48">
        <v>16</v>
      </c>
      <c r="F22" s="48">
        <v>14</v>
      </c>
      <c r="G22" s="48">
        <v>17</v>
      </c>
      <c r="H22" s="48">
        <v>28</v>
      </c>
      <c r="I22" s="48">
        <v>18</v>
      </c>
      <c r="J22" s="48">
        <v>23</v>
      </c>
      <c r="K22" s="48">
        <v>108</v>
      </c>
      <c r="L22" s="48">
        <v>106</v>
      </c>
      <c r="M22" s="48">
        <v>90</v>
      </c>
      <c r="N22" s="48">
        <v>0</v>
      </c>
      <c r="O22" s="48">
        <v>0</v>
      </c>
      <c r="P22" s="48">
        <v>0</v>
      </c>
      <c r="Q22" s="48">
        <v>0</v>
      </c>
      <c r="R22" s="56">
        <v>420</v>
      </c>
    </row>
    <row r="23" spans="1:18" ht="18" customHeight="1" x14ac:dyDescent="0.25">
      <c r="A23" s="43" t="s">
        <v>701</v>
      </c>
      <c r="B23" s="105" t="s">
        <v>288</v>
      </c>
      <c r="C23" s="48">
        <v>0</v>
      </c>
      <c r="D23" s="48">
        <v>0</v>
      </c>
      <c r="E23" s="48">
        <v>0</v>
      </c>
      <c r="F23" s="48">
        <v>0</v>
      </c>
      <c r="G23" s="48">
        <v>0</v>
      </c>
      <c r="H23" s="48">
        <v>0</v>
      </c>
      <c r="I23" s="48">
        <v>0</v>
      </c>
      <c r="J23" s="48">
        <v>111</v>
      </c>
      <c r="K23" s="48">
        <v>149</v>
      </c>
      <c r="L23" s="48">
        <v>129</v>
      </c>
      <c r="M23" s="48">
        <v>134</v>
      </c>
      <c r="N23" s="48">
        <v>0</v>
      </c>
      <c r="O23" s="48">
        <v>0</v>
      </c>
      <c r="P23" s="48">
        <v>0</v>
      </c>
      <c r="Q23" s="48">
        <v>0</v>
      </c>
      <c r="R23" s="56">
        <v>523</v>
      </c>
    </row>
    <row r="24" spans="1:18" ht="18" customHeight="1" x14ac:dyDescent="0.25">
      <c r="A24" s="43" t="s">
        <v>702</v>
      </c>
      <c r="B24" s="105" t="s">
        <v>288</v>
      </c>
      <c r="C24" s="48">
        <v>0</v>
      </c>
      <c r="D24" s="48">
        <v>0</v>
      </c>
      <c r="E24" s="48">
        <v>15</v>
      </c>
      <c r="F24" s="48">
        <v>18</v>
      </c>
      <c r="G24" s="48">
        <v>18</v>
      </c>
      <c r="H24" s="48">
        <v>26</v>
      </c>
      <c r="I24" s="48">
        <v>31</v>
      </c>
      <c r="J24" s="48">
        <v>34</v>
      </c>
      <c r="K24" s="48">
        <v>47</v>
      </c>
      <c r="L24" s="48">
        <v>36</v>
      </c>
      <c r="M24" s="48">
        <v>33</v>
      </c>
      <c r="N24" s="48">
        <v>1</v>
      </c>
      <c r="O24" s="48">
        <v>0</v>
      </c>
      <c r="P24" s="48">
        <v>0</v>
      </c>
      <c r="Q24" s="48">
        <v>0</v>
      </c>
      <c r="R24" s="56">
        <v>259</v>
      </c>
    </row>
    <row r="25" spans="1:18" ht="18" customHeight="1" x14ac:dyDescent="0.25">
      <c r="A25" s="43" t="s">
        <v>703</v>
      </c>
      <c r="B25" s="105" t="s">
        <v>288</v>
      </c>
      <c r="C25" s="48">
        <v>0</v>
      </c>
      <c r="D25" s="48">
        <v>0</v>
      </c>
      <c r="E25" s="48">
        <v>38</v>
      </c>
      <c r="F25" s="48">
        <v>33</v>
      </c>
      <c r="G25" s="48">
        <v>42</v>
      </c>
      <c r="H25" s="48">
        <v>54</v>
      </c>
      <c r="I25" s="48">
        <v>46</v>
      </c>
      <c r="J25" s="48">
        <v>64</v>
      </c>
      <c r="K25" s="48">
        <v>59</v>
      </c>
      <c r="L25" s="48">
        <v>58</v>
      </c>
      <c r="M25" s="48">
        <v>57</v>
      </c>
      <c r="N25" s="48">
        <v>0</v>
      </c>
      <c r="O25" s="48">
        <v>0</v>
      </c>
      <c r="P25" s="48">
        <v>0</v>
      </c>
      <c r="Q25" s="48">
        <v>0</v>
      </c>
      <c r="R25" s="56">
        <v>451</v>
      </c>
    </row>
    <row r="26" spans="1:18" ht="18" customHeight="1" x14ac:dyDescent="0.25">
      <c r="A26" s="43" t="s">
        <v>704</v>
      </c>
      <c r="B26" s="105" t="s">
        <v>288</v>
      </c>
      <c r="C26" s="48">
        <v>0</v>
      </c>
      <c r="D26" s="48">
        <v>0</v>
      </c>
      <c r="E26" s="48">
        <v>0</v>
      </c>
      <c r="F26" s="48">
        <v>0</v>
      </c>
      <c r="G26" s="48">
        <v>0</v>
      </c>
      <c r="H26" s="48">
        <v>0</v>
      </c>
      <c r="I26" s="48">
        <v>0</v>
      </c>
      <c r="J26" s="48">
        <v>0</v>
      </c>
      <c r="K26" s="48">
        <v>0</v>
      </c>
      <c r="L26" s="48">
        <v>0</v>
      </c>
      <c r="M26" s="48">
        <v>0</v>
      </c>
      <c r="N26" s="48">
        <v>217</v>
      </c>
      <c r="O26" s="48">
        <v>242</v>
      </c>
      <c r="P26" s="48">
        <v>251</v>
      </c>
      <c r="Q26" s="48">
        <v>252</v>
      </c>
      <c r="R26" s="56">
        <v>962</v>
      </c>
    </row>
    <row r="27" spans="1:18" ht="18" customHeight="1" x14ac:dyDescent="0.25">
      <c r="A27" s="43" t="s">
        <v>705</v>
      </c>
      <c r="B27" s="105" t="s">
        <v>288</v>
      </c>
      <c r="C27" s="48">
        <v>0</v>
      </c>
      <c r="D27" s="48">
        <v>0</v>
      </c>
      <c r="E27" s="48">
        <v>28</v>
      </c>
      <c r="F27" s="48">
        <v>27</v>
      </c>
      <c r="G27" s="48">
        <v>42</v>
      </c>
      <c r="H27" s="48">
        <v>41</v>
      </c>
      <c r="I27" s="48">
        <v>40</v>
      </c>
      <c r="J27" s="48">
        <v>47</v>
      </c>
      <c r="K27" s="48">
        <v>0</v>
      </c>
      <c r="L27" s="48">
        <v>0</v>
      </c>
      <c r="M27" s="48">
        <v>0</v>
      </c>
      <c r="N27" s="48">
        <v>0</v>
      </c>
      <c r="O27" s="48">
        <v>0</v>
      </c>
      <c r="P27" s="48">
        <v>0</v>
      </c>
      <c r="Q27" s="48">
        <v>0</v>
      </c>
      <c r="R27" s="56">
        <v>225</v>
      </c>
    </row>
    <row r="28" spans="1:18" ht="18" customHeight="1" x14ac:dyDescent="0.25">
      <c r="A28" s="43" t="s">
        <v>706</v>
      </c>
      <c r="B28" s="105" t="s">
        <v>288</v>
      </c>
      <c r="C28" s="48">
        <v>0</v>
      </c>
      <c r="D28" s="48">
        <v>0</v>
      </c>
      <c r="E28" s="48">
        <v>17</v>
      </c>
      <c r="F28" s="48">
        <v>22</v>
      </c>
      <c r="G28" s="48">
        <v>19</v>
      </c>
      <c r="H28" s="48">
        <v>24</v>
      </c>
      <c r="I28" s="48">
        <v>11</v>
      </c>
      <c r="J28" s="48">
        <v>25</v>
      </c>
      <c r="K28" s="48">
        <v>0</v>
      </c>
      <c r="L28" s="48">
        <v>0</v>
      </c>
      <c r="M28" s="48">
        <v>0</v>
      </c>
      <c r="N28" s="48">
        <v>0</v>
      </c>
      <c r="O28" s="48">
        <v>0</v>
      </c>
      <c r="P28" s="48">
        <v>0</v>
      </c>
      <c r="Q28" s="48">
        <v>0</v>
      </c>
      <c r="R28" s="56">
        <v>118</v>
      </c>
    </row>
    <row r="29" spans="1:18" ht="18" customHeight="1" x14ac:dyDescent="0.25">
      <c r="A29" s="43" t="s">
        <v>707</v>
      </c>
      <c r="B29" s="105" t="s">
        <v>288</v>
      </c>
      <c r="C29" s="48">
        <v>0</v>
      </c>
      <c r="D29" s="48">
        <v>0</v>
      </c>
      <c r="E29" s="48">
        <v>0</v>
      </c>
      <c r="F29" s="48">
        <v>0</v>
      </c>
      <c r="G29" s="48">
        <v>0</v>
      </c>
      <c r="H29" s="48">
        <v>0</v>
      </c>
      <c r="I29" s="48">
        <v>0</v>
      </c>
      <c r="J29" s="48">
        <v>0</v>
      </c>
      <c r="K29" s="48">
        <v>0</v>
      </c>
      <c r="L29" s="48">
        <v>0</v>
      </c>
      <c r="M29" s="48">
        <v>0</v>
      </c>
      <c r="N29" s="48">
        <v>0</v>
      </c>
      <c r="O29" s="48">
        <v>0</v>
      </c>
      <c r="P29" s="48">
        <v>0</v>
      </c>
      <c r="Q29" s="48">
        <v>62</v>
      </c>
      <c r="R29" s="56">
        <v>62</v>
      </c>
    </row>
    <row r="30" spans="1:18" ht="18" customHeight="1" x14ac:dyDescent="0.25">
      <c r="A30" s="43" t="s">
        <v>708</v>
      </c>
      <c r="B30" s="105" t="s">
        <v>288</v>
      </c>
      <c r="C30" s="48">
        <v>0</v>
      </c>
      <c r="D30" s="48">
        <v>0</v>
      </c>
      <c r="E30" s="48">
        <v>0</v>
      </c>
      <c r="F30" s="48">
        <v>0</v>
      </c>
      <c r="G30" s="48">
        <v>0</v>
      </c>
      <c r="H30" s="48">
        <v>0</v>
      </c>
      <c r="I30" s="48">
        <v>0</v>
      </c>
      <c r="J30" s="48">
        <v>0</v>
      </c>
      <c r="K30" s="48">
        <v>0</v>
      </c>
      <c r="L30" s="48">
        <v>0</v>
      </c>
      <c r="M30" s="48">
        <v>0</v>
      </c>
      <c r="N30" s="48">
        <v>351</v>
      </c>
      <c r="O30" s="48">
        <v>379</v>
      </c>
      <c r="P30" s="48">
        <v>345</v>
      </c>
      <c r="Q30" s="48">
        <v>317</v>
      </c>
      <c r="R30" s="56">
        <v>1392</v>
      </c>
    </row>
    <row r="31" spans="1:18" ht="18" customHeight="1" x14ac:dyDescent="0.25">
      <c r="A31" s="43" t="s">
        <v>709</v>
      </c>
      <c r="B31" s="105" t="s">
        <v>288</v>
      </c>
      <c r="C31" s="48">
        <v>0</v>
      </c>
      <c r="D31" s="48">
        <v>0</v>
      </c>
      <c r="E31" s="48">
        <v>58</v>
      </c>
      <c r="F31" s="48">
        <v>65</v>
      </c>
      <c r="G31" s="48">
        <v>58</v>
      </c>
      <c r="H31" s="48">
        <v>67</v>
      </c>
      <c r="I31" s="48">
        <v>83</v>
      </c>
      <c r="J31" s="48">
        <v>55</v>
      </c>
      <c r="K31" s="48">
        <v>0</v>
      </c>
      <c r="L31" s="48">
        <v>0</v>
      </c>
      <c r="M31" s="48">
        <v>0</v>
      </c>
      <c r="N31" s="48">
        <v>0</v>
      </c>
      <c r="O31" s="48">
        <v>0</v>
      </c>
      <c r="P31" s="48">
        <v>0</v>
      </c>
      <c r="Q31" s="48">
        <v>0</v>
      </c>
      <c r="R31" s="56">
        <v>386</v>
      </c>
    </row>
    <row r="32" spans="1:18" ht="18" customHeight="1" x14ac:dyDescent="0.25">
      <c r="A32" s="43" t="s">
        <v>710</v>
      </c>
      <c r="B32" s="105" t="s">
        <v>288</v>
      </c>
      <c r="C32" s="48">
        <v>0</v>
      </c>
      <c r="D32" s="48">
        <v>0</v>
      </c>
      <c r="E32" s="48">
        <v>94</v>
      </c>
      <c r="F32" s="48">
        <v>101</v>
      </c>
      <c r="G32" s="48">
        <v>114</v>
      </c>
      <c r="H32" s="48">
        <v>119</v>
      </c>
      <c r="I32" s="48">
        <v>102</v>
      </c>
      <c r="J32" s="48">
        <v>0</v>
      </c>
      <c r="K32" s="48">
        <v>0</v>
      </c>
      <c r="L32" s="48">
        <v>0</v>
      </c>
      <c r="M32" s="48">
        <v>0</v>
      </c>
      <c r="N32" s="48">
        <v>0</v>
      </c>
      <c r="O32" s="48">
        <v>0</v>
      </c>
      <c r="P32" s="48">
        <v>0</v>
      </c>
      <c r="Q32" s="48">
        <v>0</v>
      </c>
      <c r="R32" s="56">
        <v>530</v>
      </c>
    </row>
    <row r="33" spans="1:18" ht="18" customHeight="1" x14ac:dyDescent="0.25">
      <c r="A33" s="43" t="s">
        <v>711</v>
      </c>
      <c r="B33" s="105" t="s">
        <v>288</v>
      </c>
      <c r="C33" s="48">
        <v>0</v>
      </c>
      <c r="D33" s="48">
        <v>0</v>
      </c>
      <c r="E33" s="48">
        <v>36</v>
      </c>
      <c r="F33" s="48">
        <v>25</v>
      </c>
      <c r="G33" s="48">
        <v>36</v>
      </c>
      <c r="H33" s="48">
        <v>25</v>
      </c>
      <c r="I33" s="48">
        <v>30</v>
      </c>
      <c r="J33" s="48">
        <v>37</v>
      </c>
      <c r="K33" s="48">
        <v>0</v>
      </c>
      <c r="L33" s="48">
        <v>0</v>
      </c>
      <c r="M33" s="48">
        <v>0</v>
      </c>
      <c r="N33" s="48">
        <v>0</v>
      </c>
      <c r="O33" s="48">
        <v>0</v>
      </c>
      <c r="P33" s="48">
        <v>0</v>
      </c>
      <c r="Q33" s="48">
        <v>0</v>
      </c>
      <c r="R33" s="56">
        <v>189</v>
      </c>
    </row>
    <row r="34" spans="1:18" ht="18" customHeight="1" x14ac:dyDescent="0.25">
      <c r="A34" s="43" t="s">
        <v>712</v>
      </c>
      <c r="B34" s="105" t="s">
        <v>288</v>
      </c>
      <c r="C34" s="48">
        <v>0</v>
      </c>
      <c r="D34" s="48">
        <v>0</v>
      </c>
      <c r="E34" s="48">
        <v>13</v>
      </c>
      <c r="F34" s="48">
        <v>19</v>
      </c>
      <c r="G34" s="48">
        <v>24</v>
      </c>
      <c r="H34" s="48">
        <v>24</v>
      </c>
      <c r="I34" s="48">
        <v>23</v>
      </c>
      <c r="J34" s="48">
        <v>30</v>
      </c>
      <c r="K34" s="48">
        <v>27</v>
      </c>
      <c r="L34" s="48">
        <v>24</v>
      </c>
      <c r="M34" s="48">
        <v>29</v>
      </c>
      <c r="N34" s="48">
        <v>0</v>
      </c>
      <c r="O34" s="48">
        <v>0</v>
      </c>
      <c r="P34" s="48">
        <v>0</v>
      </c>
      <c r="Q34" s="48">
        <v>0</v>
      </c>
      <c r="R34" s="56">
        <v>213</v>
      </c>
    </row>
    <row r="35" spans="1:18" ht="18" customHeight="1" x14ac:dyDescent="0.25">
      <c r="A35" s="43" t="s">
        <v>713</v>
      </c>
      <c r="B35" s="105" t="s">
        <v>288</v>
      </c>
      <c r="C35" s="48">
        <v>0</v>
      </c>
      <c r="D35" s="48">
        <v>0</v>
      </c>
      <c r="E35" s="48">
        <v>33</v>
      </c>
      <c r="F35" s="48">
        <v>32</v>
      </c>
      <c r="G35" s="48">
        <v>27</v>
      </c>
      <c r="H35" s="48">
        <v>31</v>
      </c>
      <c r="I35" s="48">
        <v>44</v>
      </c>
      <c r="J35" s="48">
        <v>35</v>
      </c>
      <c r="K35" s="48">
        <v>0</v>
      </c>
      <c r="L35" s="48">
        <v>0</v>
      </c>
      <c r="M35" s="48">
        <v>0</v>
      </c>
      <c r="N35" s="48">
        <v>0</v>
      </c>
      <c r="O35" s="48">
        <v>0</v>
      </c>
      <c r="P35" s="48">
        <v>0</v>
      </c>
      <c r="Q35" s="48">
        <v>0</v>
      </c>
      <c r="R35" s="56">
        <v>202</v>
      </c>
    </row>
    <row r="36" spans="1:18" ht="18" customHeight="1" x14ac:dyDescent="0.25">
      <c r="A36" s="43" t="s">
        <v>714</v>
      </c>
      <c r="B36" s="105" t="s">
        <v>288</v>
      </c>
      <c r="C36" s="48">
        <v>0</v>
      </c>
      <c r="D36" s="48">
        <v>0</v>
      </c>
      <c r="E36" s="48">
        <v>0</v>
      </c>
      <c r="F36" s="48">
        <v>0</v>
      </c>
      <c r="G36" s="48">
        <v>0</v>
      </c>
      <c r="H36" s="48">
        <v>0</v>
      </c>
      <c r="I36" s="48">
        <v>0</v>
      </c>
      <c r="J36" s="48">
        <v>0</v>
      </c>
      <c r="K36" s="48">
        <v>0</v>
      </c>
      <c r="L36" s="48">
        <v>0</v>
      </c>
      <c r="M36" s="48">
        <v>0</v>
      </c>
      <c r="N36" s="48">
        <v>171</v>
      </c>
      <c r="O36" s="48">
        <v>200</v>
      </c>
      <c r="P36" s="48">
        <v>199</v>
      </c>
      <c r="Q36" s="48">
        <v>227</v>
      </c>
      <c r="R36" s="56">
        <v>797</v>
      </c>
    </row>
    <row r="37" spans="1:18" ht="18" customHeight="1" x14ac:dyDescent="0.25">
      <c r="A37" s="43" t="s">
        <v>715</v>
      </c>
      <c r="B37" s="105" t="s">
        <v>288</v>
      </c>
      <c r="C37" s="48">
        <v>0</v>
      </c>
      <c r="D37" s="48">
        <v>0</v>
      </c>
      <c r="E37" s="48">
        <v>38</v>
      </c>
      <c r="F37" s="48">
        <v>47</v>
      </c>
      <c r="G37" s="48">
        <v>43</v>
      </c>
      <c r="H37" s="48">
        <v>56</v>
      </c>
      <c r="I37" s="48">
        <v>68</v>
      </c>
      <c r="J37" s="48">
        <v>60</v>
      </c>
      <c r="K37" s="48">
        <v>82</v>
      </c>
      <c r="L37" s="48">
        <v>58</v>
      </c>
      <c r="M37" s="48">
        <v>62</v>
      </c>
      <c r="N37" s="48">
        <v>0</v>
      </c>
      <c r="O37" s="48">
        <v>0</v>
      </c>
      <c r="P37" s="48">
        <v>0</v>
      </c>
      <c r="Q37" s="48">
        <v>0</v>
      </c>
      <c r="R37" s="56">
        <v>514</v>
      </c>
    </row>
    <row r="38" spans="1:18" ht="18" customHeight="1" x14ac:dyDescent="0.25">
      <c r="A38" s="43" t="s">
        <v>716</v>
      </c>
      <c r="B38" s="105" t="s">
        <v>288</v>
      </c>
      <c r="C38" s="48">
        <v>0</v>
      </c>
      <c r="D38" s="48">
        <v>0</v>
      </c>
      <c r="E38" s="48">
        <v>0</v>
      </c>
      <c r="F38" s="48">
        <v>0</v>
      </c>
      <c r="G38" s="48">
        <v>0</v>
      </c>
      <c r="H38" s="48">
        <v>0</v>
      </c>
      <c r="I38" s="48">
        <v>0</v>
      </c>
      <c r="J38" s="48">
        <v>0</v>
      </c>
      <c r="K38" s="48">
        <v>0</v>
      </c>
      <c r="L38" s="48">
        <v>0</v>
      </c>
      <c r="M38" s="48">
        <v>0</v>
      </c>
      <c r="N38" s="48">
        <v>304</v>
      </c>
      <c r="O38" s="48">
        <v>322</v>
      </c>
      <c r="P38" s="48">
        <v>332</v>
      </c>
      <c r="Q38" s="48">
        <v>373</v>
      </c>
      <c r="R38" s="56">
        <v>1331</v>
      </c>
    </row>
    <row r="39" spans="1:18" ht="18" customHeight="1" x14ac:dyDescent="0.25">
      <c r="A39" s="43" t="s">
        <v>717</v>
      </c>
      <c r="B39" s="105" t="s">
        <v>288</v>
      </c>
      <c r="C39" s="48">
        <v>0</v>
      </c>
      <c r="D39" s="48">
        <v>0</v>
      </c>
      <c r="E39" s="48">
        <v>0</v>
      </c>
      <c r="F39" s="48">
        <v>0</v>
      </c>
      <c r="G39" s="48">
        <v>0</v>
      </c>
      <c r="H39" s="48">
        <v>0</v>
      </c>
      <c r="I39" s="48">
        <v>0</v>
      </c>
      <c r="J39" s="48">
        <v>0</v>
      </c>
      <c r="K39" s="48">
        <v>100</v>
      </c>
      <c r="L39" s="48">
        <v>94</v>
      </c>
      <c r="M39" s="48">
        <v>93</v>
      </c>
      <c r="N39" s="48">
        <v>0</v>
      </c>
      <c r="O39" s="48">
        <v>0</v>
      </c>
      <c r="P39" s="48">
        <v>0</v>
      </c>
      <c r="Q39" s="48">
        <v>0</v>
      </c>
      <c r="R39" s="56">
        <v>287</v>
      </c>
    </row>
    <row r="40" spans="1:18" ht="18" customHeight="1" x14ac:dyDescent="0.25">
      <c r="A40" s="43" t="s">
        <v>718</v>
      </c>
      <c r="B40" s="105" t="s">
        <v>288</v>
      </c>
      <c r="C40" s="48">
        <v>0</v>
      </c>
      <c r="D40" s="48">
        <v>0</v>
      </c>
      <c r="E40" s="48">
        <v>10</v>
      </c>
      <c r="F40" s="48">
        <v>18</v>
      </c>
      <c r="G40" s="48">
        <v>20</v>
      </c>
      <c r="H40" s="48">
        <v>30</v>
      </c>
      <c r="I40" s="48">
        <v>23</v>
      </c>
      <c r="J40" s="48">
        <v>25</v>
      </c>
      <c r="K40" s="48">
        <v>0</v>
      </c>
      <c r="L40" s="48">
        <v>0</v>
      </c>
      <c r="M40" s="48">
        <v>0</v>
      </c>
      <c r="N40" s="48">
        <v>0</v>
      </c>
      <c r="O40" s="48">
        <v>0</v>
      </c>
      <c r="P40" s="48">
        <v>0</v>
      </c>
      <c r="Q40" s="48">
        <v>0</v>
      </c>
      <c r="R40" s="56">
        <v>126</v>
      </c>
    </row>
    <row r="41" spans="1:18" ht="18" customHeight="1" x14ac:dyDescent="0.25">
      <c r="A41" s="67" t="s">
        <v>719</v>
      </c>
      <c r="B41" s="105" t="s">
        <v>288</v>
      </c>
      <c r="C41" s="57">
        <v>0</v>
      </c>
      <c r="D41" s="48">
        <v>0</v>
      </c>
      <c r="E41" s="48">
        <v>86</v>
      </c>
      <c r="F41" s="48">
        <v>100</v>
      </c>
      <c r="G41" s="48">
        <v>121</v>
      </c>
      <c r="H41" s="48">
        <v>123</v>
      </c>
      <c r="I41" s="48">
        <v>143</v>
      </c>
      <c r="J41" s="48">
        <v>0</v>
      </c>
      <c r="K41" s="48">
        <v>0</v>
      </c>
      <c r="L41" s="48">
        <v>0</v>
      </c>
      <c r="M41" s="48">
        <v>0</v>
      </c>
      <c r="N41" s="48">
        <v>0</v>
      </c>
      <c r="O41" s="48">
        <v>0</v>
      </c>
      <c r="P41" s="48">
        <v>0</v>
      </c>
      <c r="Q41" s="48">
        <v>0</v>
      </c>
      <c r="R41" s="56">
        <v>573</v>
      </c>
    </row>
    <row r="42" spans="1:18" ht="18.7" customHeight="1" x14ac:dyDescent="0.25">
      <c r="A42" s="92" t="s">
        <v>225</v>
      </c>
      <c r="B42" s="92" t="s">
        <v>439</v>
      </c>
      <c r="C42" s="53">
        <v>0</v>
      </c>
      <c r="D42" s="53">
        <v>0</v>
      </c>
      <c r="E42" s="53">
        <v>1006</v>
      </c>
      <c r="F42" s="53">
        <v>1109</v>
      </c>
      <c r="G42" s="53">
        <v>1212</v>
      </c>
      <c r="H42" s="53">
        <v>1261</v>
      </c>
      <c r="I42" s="53">
        <v>1380</v>
      </c>
      <c r="J42" s="53">
        <v>1305</v>
      </c>
      <c r="K42" s="53">
        <v>1507</v>
      </c>
      <c r="L42" s="53">
        <v>1376</v>
      </c>
      <c r="M42" s="53">
        <v>1397</v>
      </c>
      <c r="N42" s="53">
        <v>1376</v>
      </c>
      <c r="O42" s="53">
        <v>1449</v>
      </c>
      <c r="P42" s="53">
        <v>1448</v>
      </c>
      <c r="Q42" s="53">
        <v>1661</v>
      </c>
      <c r="R42" s="53">
        <v>17487</v>
      </c>
    </row>
    <row r="43" spans="1:18" ht="14.95" customHeight="1" x14ac:dyDescent="0.25">
      <c r="A43" s="113"/>
      <c r="B43" s="68"/>
      <c r="C43" s="75"/>
      <c r="D43" s="75"/>
      <c r="E43" s="75"/>
      <c r="F43" s="75"/>
      <c r="G43" s="75"/>
      <c r="H43" s="75"/>
      <c r="I43" s="75"/>
      <c r="J43" s="75"/>
      <c r="K43" s="75"/>
      <c r="L43" s="75"/>
      <c r="M43" s="75"/>
      <c r="N43" s="75"/>
      <c r="O43" s="75"/>
      <c r="P43" s="75"/>
      <c r="Q43" s="75"/>
      <c r="R43" s="76"/>
    </row>
  </sheetData>
  <mergeCells count="3">
    <mergeCell ref="A4:R4"/>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Narrow,Regular"&amp;12- 19 -</oddFooter>
  </headerFooter>
  <rowBreaks count="1" manualBreakCount="1">
    <brk id="42" max="17"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rgb="FFE2FBFE"/>
    <pageSetUpPr autoPageBreaks="0"/>
  </sheetPr>
  <dimension ref="A1:T279"/>
  <sheetViews>
    <sheetView showGridLines="0" showZeros="0"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8.5"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1" customHeight="1" x14ac:dyDescent="0.25">
      <c r="A3" s="19"/>
      <c r="B3" s="19"/>
      <c r="C3" s="19"/>
      <c r="D3" s="19"/>
      <c r="E3" s="19"/>
      <c r="F3" s="19"/>
      <c r="G3" s="19"/>
      <c r="H3" s="19"/>
      <c r="I3" s="19"/>
      <c r="J3" s="19"/>
      <c r="K3" s="19"/>
      <c r="L3" s="19"/>
      <c r="M3" s="19"/>
      <c r="N3" s="19"/>
      <c r="O3" s="19"/>
      <c r="P3" s="19"/>
      <c r="Q3" s="19"/>
      <c r="R3" s="36"/>
      <c r="T3" s="103"/>
    </row>
    <row r="4" spans="1:20" ht="19.05" customHeight="1" x14ac:dyDescent="0.2">
      <c r="A4" s="372" t="s">
        <v>720</v>
      </c>
      <c r="B4" s="373"/>
      <c r="C4" s="373"/>
      <c r="D4" s="373"/>
      <c r="E4" s="373"/>
      <c r="F4" s="373"/>
      <c r="G4" s="373"/>
      <c r="H4" s="373"/>
      <c r="I4" s="373"/>
      <c r="J4" s="373"/>
      <c r="K4" s="373"/>
      <c r="L4" s="373"/>
      <c r="M4" s="373"/>
      <c r="N4" s="373"/>
      <c r="O4" s="373"/>
      <c r="P4" s="373"/>
      <c r="Q4" s="373"/>
      <c r="R4" s="374"/>
    </row>
    <row r="5" spans="1:20" ht="27.7"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18" customHeight="1" x14ac:dyDescent="0.25">
      <c r="A6" s="43" t="s">
        <v>721</v>
      </c>
      <c r="B6" s="105" t="s">
        <v>722</v>
      </c>
      <c r="C6" s="48">
        <v>0</v>
      </c>
      <c r="D6" s="48">
        <v>0</v>
      </c>
      <c r="E6" s="48">
        <v>8</v>
      </c>
      <c r="F6" s="48">
        <v>13</v>
      </c>
      <c r="G6" s="48">
        <v>15</v>
      </c>
      <c r="H6" s="48">
        <v>15</v>
      </c>
      <c r="I6" s="48">
        <v>14</v>
      </c>
      <c r="J6" s="48">
        <v>20</v>
      </c>
      <c r="K6" s="48">
        <v>15</v>
      </c>
      <c r="L6" s="48">
        <v>21</v>
      </c>
      <c r="M6" s="48">
        <v>16</v>
      </c>
      <c r="N6" s="48">
        <v>0</v>
      </c>
      <c r="O6" s="48">
        <v>0</v>
      </c>
      <c r="P6" s="48">
        <v>0</v>
      </c>
      <c r="Q6" s="48">
        <v>0</v>
      </c>
      <c r="R6" s="56">
        <v>137</v>
      </c>
    </row>
    <row r="7" spans="1:20" ht="18" customHeight="1" x14ac:dyDescent="0.25">
      <c r="A7" s="43" t="s">
        <v>723</v>
      </c>
      <c r="B7" s="105" t="s">
        <v>724</v>
      </c>
      <c r="C7" s="48">
        <v>0</v>
      </c>
      <c r="D7" s="48">
        <v>0</v>
      </c>
      <c r="E7" s="48">
        <v>2</v>
      </c>
      <c r="F7" s="48">
        <v>4</v>
      </c>
      <c r="G7" s="48">
        <v>5</v>
      </c>
      <c r="H7" s="48">
        <v>6</v>
      </c>
      <c r="I7" s="48">
        <v>4</v>
      </c>
      <c r="J7" s="48">
        <v>2</v>
      </c>
      <c r="K7" s="48">
        <v>5</v>
      </c>
      <c r="L7" s="48">
        <v>2</v>
      </c>
      <c r="M7" s="48">
        <v>2</v>
      </c>
      <c r="N7" s="48">
        <v>5</v>
      </c>
      <c r="O7" s="48">
        <v>2</v>
      </c>
      <c r="P7" s="48">
        <v>2</v>
      </c>
      <c r="Q7" s="48">
        <v>1</v>
      </c>
      <c r="R7" s="56">
        <v>42</v>
      </c>
    </row>
    <row r="8" spans="1:20" ht="18" customHeight="1" x14ac:dyDescent="0.25">
      <c r="A8" s="43" t="s">
        <v>725</v>
      </c>
      <c r="B8" s="150" t="s">
        <v>724</v>
      </c>
      <c r="C8" s="48">
        <v>0</v>
      </c>
      <c r="D8" s="48">
        <v>0</v>
      </c>
      <c r="E8" s="48">
        <v>1</v>
      </c>
      <c r="F8" s="48">
        <v>0</v>
      </c>
      <c r="G8" s="48">
        <v>1</v>
      </c>
      <c r="H8" s="48">
        <v>1</v>
      </c>
      <c r="I8" s="48">
        <v>2</v>
      </c>
      <c r="J8" s="48">
        <v>0</v>
      </c>
      <c r="K8" s="48">
        <v>2</v>
      </c>
      <c r="L8" s="48">
        <v>1</v>
      </c>
      <c r="M8" s="48">
        <v>4</v>
      </c>
      <c r="N8" s="48">
        <v>1</v>
      </c>
      <c r="O8" s="48">
        <v>1</v>
      </c>
      <c r="P8" s="48">
        <v>2</v>
      </c>
      <c r="Q8" s="48">
        <v>0</v>
      </c>
      <c r="R8" s="56">
        <v>16</v>
      </c>
    </row>
    <row r="9" spans="1:20" ht="18" customHeight="1" x14ac:dyDescent="0.25">
      <c r="A9" s="43" t="s">
        <v>726</v>
      </c>
      <c r="B9" s="105" t="s">
        <v>724</v>
      </c>
      <c r="C9" s="48">
        <v>0</v>
      </c>
      <c r="D9" s="48">
        <v>0</v>
      </c>
      <c r="E9" s="48">
        <v>0</v>
      </c>
      <c r="F9" s="48">
        <v>2</v>
      </c>
      <c r="G9" s="48">
        <v>2</v>
      </c>
      <c r="H9" s="48">
        <v>1</v>
      </c>
      <c r="I9" s="48">
        <v>1</v>
      </c>
      <c r="J9" s="48">
        <v>0</v>
      </c>
      <c r="K9" s="48">
        <v>2</v>
      </c>
      <c r="L9" s="48">
        <v>1</v>
      </c>
      <c r="M9" s="48">
        <v>2</v>
      </c>
      <c r="N9" s="48">
        <v>1</v>
      </c>
      <c r="O9" s="48">
        <v>1</v>
      </c>
      <c r="P9" s="48">
        <v>0</v>
      </c>
      <c r="Q9" s="48">
        <v>0</v>
      </c>
      <c r="R9" s="56">
        <v>13</v>
      </c>
    </row>
    <row r="10" spans="1:20" ht="18" customHeight="1" x14ac:dyDescent="0.25">
      <c r="A10" s="43" t="s">
        <v>727</v>
      </c>
      <c r="B10" s="105" t="s">
        <v>728</v>
      </c>
      <c r="C10" s="48">
        <v>0</v>
      </c>
      <c r="D10" s="48">
        <v>0</v>
      </c>
      <c r="E10" s="48">
        <v>13</v>
      </c>
      <c r="F10" s="48">
        <v>17</v>
      </c>
      <c r="G10" s="48">
        <v>27</v>
      </c>
      <c r="H10" s="48">
        <v>15</v>
      </c>
      <c r="I10" s="48">
        <v>26</v>
      </c>
      <c r="J10" s="48">
        <v>20</v>
      </c>
      <c r="K10" s="48">
        <v>18</v>
      </c>
      <c r="L10" s="48">
        <v>0</v>
      </c>
      <c r="M10" s="48">
        <v>0</v>
      </c>
      <c r="N10" s="48">
        <v>0</v>
      </c>
      <c r="O10" s="48">
        <v>0</v>
      </c>
      <c r="P10" s="48">
        <v>0</v>
      </c>
      <c r="Q10" s="48">
        <v>0</v>
      </c>
      <c r="R10" s="56">
        <v>136</v>
      </c>
    </row>
    <row r="11" spans="1:20" ht="18" customHeight="1" x14ac:dyDescent="0.25">
      <c r="A11" s="43" t="s">
        <v>729</v>
      </c>
      <c r="B11" s="105" t="s">
        <v>724</v>
      </c>
      <c r="C11" s="48">
        <v>0</v>
      </c>
      <c r="D11" s="48">
        <v>0</v>
      </c>
      <c r="E11" s="48">
        <v>6</v>
      </c>
      <c r="F11" s="48">
        <v>4</v>
      </c>
      <c r="G11" s="48">
        <v>2</v>
      </c>
      <c r="H11" s="48">
        <v>4</v>
      </c>
      <c r="I11" s="48">
        <v>3</v>
      </c>
      <c r="J11" s="48">
        <v>4</v>
      </c>
      <c r="K11" s="48">
        <v>1</v>
      </c>
      <c r="L11" s="48">
        <v>4</v>
      </c>
      <c r="M11" s="48">
        <v>2</v>
      </c>
      <c r="N11" s="48">
        <v>3</v>
      </c>
      <c r="O11" s="48">
        <v>2</v>
      </c>
      <c r="P11" s="48">
        <v>1</v>
      </c>
      <c r="Q11" s="48">
        <v>1</v>
      </c>
      <c r="R11" s="56">
        <v>37</v>
      </c>
    </row>
    <row r="12" spans="1:20" ht="18" customHeight="1" x14ac:dyDescent="0.25">
      <c r="A12" s="43" t="s">
        <v>730</v>
      </c>
      <c r="B12" s="105" t="s">
        <v>731</v>
      </c>
      <c r="C12" s="48">
        <v>0</v>
      </c>
      <c r="D12" s="48">
        <v>0</v>
      </c>
      <c r="E12" s="48">
        <v>11</v>
      </c>
      <c r="F12" s="48">
        <v>7</v>
      </c>
      <c r="G12" s="48">
        <v>7</v>
      </c>
      <c r="H12" s="48">
        <v>9</v>
      </c>
      <c r="I12" s="48">
        <v>6</v>
      </c>
      <c r="J12" s="48">
        <v>6</v>
      </c>
      <c r="K12" s="48">
        <v>5</v>
      </c>
      <c r="L12" s="48">
        <v>4</v>
      </c>
      <c r="M12" s="48">
        <v>7</v>
      </c>
      <c r="N12" s="48">
        <v>0</v>
      </c>
      <c r="O12" s="48">
        <v>0</v>
      </c>
      <c r="P12" s="48">
        <v>0</v>
      </c>
      <c r="Q12" s="48">
        <v>0</v>
      </c>
      <c r="R12" s="56">
        <v>62</v>
      </c>
    </row>
    <row r="13" spans="1:20" ht="18" customHeight="1" x14ac:dyDescent="0.25">
      <c r="A13" s="43" t="s">
        <v>732</v>
      </c>
      <c r="B13" s="105" t="s">
        <v>733</v>
      </c>
      <c r="C13" s="48">
        <v>0</v>
      </c>
      <c r="D13" s="48">
        <v>0</v>
      </c>
      <c r="E13" s="48">
        <v>0</v>
      </c>
      <c r="F13" s="48">
        <v>0</v>
      </c>
      <c r="G13" s="48">
        <v>0</v>
      </c>
      <c r="H13" s="48">
        <v>0</v>
      </c>
      <c r="I13" s="48">
        <v>0</v>
      </c>
      <c r="J13" s="48">
        <v>0</v>
      </c>
      <c r="K13" s="48">
        <v>0</v>
      </c>
      <c r="L13" s="48">
        <v>0</v>
      </c>
      <c r="M13" s="48">
        <v>0</v>
      </c>
      <c r="N13" s="48">
        <v>40</v>
      </c>
      <c r="O13" s="48">
        <v>33</v>
      </c>
      <c r="P13" s="48">
        <v>35</v>
      </c>
      <c r="Q13" s="48">
        <v>43</v>
      </c>
      <c r="R13" s="56">
        <v>151</v>
      </c>
    </row>
    <row r="14" spans="1:20" ht="18" customHeight="1" x14ac:dyDescent="0.25">
      <c r="A14" s="43" t="s">
        <v>734</v>
      </c>
      <c r="B14" s="105" t="s">
        <v>733</v>
      </c>
      <c r="C14" s="48">
        <v>0</v>
      </c>
      <c r="D14" s="48">
        <v>0</v>
      </c>
      <c r="E14" s="48">
        <v>32</v>
      </c>
      <c r="F14" s="48">
        <v>27</v>
      </c>
      <c r="G14" s="48">
        <v>23</v>
      </c>
      <c r="H14" s="48">
        <v>20</v>
      </c>
      <c r="I14" s="48">
        <v>27</v>
      </c>
      <c r="J14" s="48">
        <v>28</v>
      </c>
      <c r="K14" s="48">
        <v>26</v>
      </c>
      <c r="L14" s="48">
        <v>30</v>
      </c>
      <c r="M14" s="48">
        <v>30</v>
      </c>
      <c r="N14" s="48">
        <v>0</v>
      </c>
      <c r="O14" s="48">
        <v>0</v>
      </c>
      <c r="P14" s="48">
        <v>0</v>
      </c>
      <c r="Q14" s="48">
        <v>0</v>
      </c>
      <c r="R14" s="56">
        <v>243</v>
      </c>
    </row>
    <row r="15" spans="1:20" ht="18" customHeight="1" x14ac:dyDescent="0.25">
      <c r="A15" s="43" t="s">
        <v>735</v>
      </c>
      <c r="B15" s="105" t="s">
        <v>724</v>
      </c>
      <c r="C15" s="48">
        <v>0</v>
      </c>
      <c r="D15" s="48">
        <v>0</v>
      </c>
      <c r="E15" s="48">
        <v>2</v>
      </c>
      <c r="F15" s="48">
        <v>2</v>
      </c>
      <c r="G15" s="48">
        <v>0</v>
      </c>
      <c r="H15" s="48">
        <v>4</v>
      </c>
      <c r="I15" s="48">
        <v>4</v>
      </c>
      <c r="J15" s="48">
        <v>0</v>
      </c>
      <c r="K15" s="48">
        <v>1</v>
      </c>
      <c r="L15" s="48">
        <v>0</v>
      </c>
      <c r="M15" s="48">
        <v>1</v>
      </c>
      <c r="N15" s="48">
        <v>1</v>
      </c>
      <c r="O15" s="48">
        <v>0</v>
      </c>
      <c r="P15" s="48">
        <v>0</v>
      </c>
      <c r="Q15" s="48">
        <v>0</v>
      </c>
      <c r="R15" s="56">
        <v>15</v>
      </c>
    </row>
    <row r="16" spans="1:20" ht="18" customHeight="1" x14ac:dyDescent="0.25">
      <c r="A16" s="43" t="s">
        <v>736</v>
      </c>
      <c r="B16" s="105" t="s">
        <v>737</v>
      </c>
      <c r="C16" s="48">
        <v>0</v>
      </c>
      <c r="D16" s="48">
        <v>0</v>
      </c>
      <c r="E16" s="48">
        <v>2</v>
      </c>
      <c r="F16" s="48">
        <v>7</v>
      </c>
      <c r="G16" s="48">
        <v>2</v>
      </c>
      <c r="H16" s="48">
        <v>7</v>
      </c>
      <c r="I16" s="48">
        <v>2</v>
      </c>
      <c r="J16" s="48">
        <v>6</v>
      </c>
      <c r="K16" s="48">
        <v>6</v>
      </c>
      <c r="L16" s="48">
        <v>3</v>
      </c>
      <c r="M16" s="48">
        <v>3</v>
      </c>
      <c r="N16" s="48">
        <v>0</v>
      </c>
      <c r="O16" s="48">
        <v>0</v>
      </c>
      <c r="P16" s="48">
        <v>0</v>
      </c>
      <c r="Q16" s="48">
        <v>0</v>
      </c>
      <c r="R16" s="56">
        <v>38</v>
      </c>
    </row>
    <row r="17" spans="1:18" ht="18" customHeight="1" x14ac:dyDescent="0.25">
      <c r="A17" s="43" t="s">
        <v>738</v>
      </c>
      <c r="B17" s="105" t="s">
        <v>722</v>
      </c>
      <c r="C17" s="48">
        <v>0</v>
      </c>
      <c r="D17" s="48">
        <v>0</v>
      </c>
      <c r="E17" s="48">
        <v>0</v>
      </c>
      <c r="F17" s="48">
        <v>0</v>
      </c>
      <c r="G17" s="48">
        <v>0</v>
      </c>
      <c r="H17" s="48">
        <v>0</v>
      </c>
      <c r="I17" s="48">
        <v>0</v>
      </c>
      <c r="J17" s="48">
        <v>0</v>
      </c>
      <c r="K17" s="48">
        <v>0</v>
      </c>
      <c r="L17" s="48">
        <v>0</v>
      </c>
      <c r="M17" s="48">
        <v>0</v>
      </c>
      <c r="N17" s="48">
        <v>9</v>
      </c>
      <c r="O17" s="48">
        <v>3</v>
      </c>
      <c r="P17" s="48">
        <v>6</v>
      </c>
      <c r="Q17" s="48">
        <v>8</v>
      </c>
      <c r="R17" s="56">
        <v>26</v>
      </c>
    </row>
    <row r="18" spans="1:18" ht="18" customHeight="1" x14ac:dyDescent="0.25">
      <c r="A18" s="43" t="s">
        <v>739</v>
      </c>
      <c r="B18" s="105" t="s">
        <v>724</v>
      </c>
      <c r="C18" s="48">
        <v>0</v>
      </c>
      <c r="D18" s="48">
        <v>0</v>
      </c>
      <c r="E18" s="48">
        <v>2</v>
      </c>
      <c r="F18" s="48">
        <v>1</v>
      </c>
      <c r="G18" s="48">
        <v>1</v>
      </c>
      <c r="H18" s="48">
        <v>1</v>
      </c>
      <c r="I18" s="48">
        <v>1</v>
      </c>
      <c r="J18" s="48">
        <v>0</v>
      </c>
      <c r="K18" s="48">
        <v>0</v>
      </c>
      <c r="L18" s="48">
        <v>2</v>
      </c>
      <c r="M18" s="48">
        <v>1</v>
      </c>
      <c r="N18" s="48">
        <v>3</v>
      </c>
      <c r="O18" s="48">
        <v>0</v>
      </c>
      <c r="P18" s="48">
        <v>1</v>
      </c>
      <c r="Q18" s="48">
        <v>0</v>
      </c>
      <c r="R18" s="56">
        <v>13</v>
      </c>
    </row>
    <row r="19" spans="1:18" ht="18" customHeight="1" x14ac:dyDescent="0.25">
      <c r="A19" s="67" t="s">
        <v>740</v>
      </c>
      <c r="B19" s="105" t="s">
        <v>728</v>
      </c>
      <c r="C19" s="57">
        <v>0</v>
      </c>
      <c r="D19" s="48">
        <v>0</v>
      </c>
      <c r="E19" s="48">
        <v>0</v>
      </c>
      <c r="F19" s="48">
        <v>0</v>
      </c>
      <c r="G19" s="48">
        <v>0</v>
      </c>
      <c r="H19" s="48">
        <v>0</v>
      </c>
      <c r="I19" s="48">
        <v>0</v>
      </c>
      <c r="J19" s="48">
        <v>0</v>
      </c>
      <c r="K19" s="48">
        <v>0</v>
      </c>
      <c r="L19" s="48">
        <v>13</v>
      </c>
      <c r="M19" s="48">
        <v>24</v>
      </c>
      <c r="N19" s="48">
        <v>37</v>
      </c>
      <c r="O19" s="48">
        <v>31</v>
      </c>
      <c r="P19" s="48">
        <v>30</v>
      </c>
      <c r="Q19" s="48">
        <v>49</v>
      </c>
      <c r="R19" s="56">
        <v>184</v>
      </c>
    </row>
    <row r="20" spans="1:18" ht="18" customHeight="1" x14ac:dyDescent="0.25">
      <c r="A20" s="92" t="s">
        <v>225</v>
      </c>
      <c r="B20" s="92" t="s">
        <v>226</v>
      </c>
      <c r="C20" s="53">
        <v>0</v>
      </c>
      <c r="D20" s="53">
        <v>0</v>
      </c>
      <c r="E20" s="53">
        <v>79</v>
      </c>
      <c r="F20" s="53">
        <v>84</v>
      </c>
      <c r="G20" s="53">
        <v>85</v>
      </c>
      <c r="H20" s="53">
        <v>83</v>
      </c>
      <c r="I20" s="53">
        <v>90</v>
      </c>
      <c r="J20" s="53">
        <v>86</v>
      </c>
      <c r="K20" s="53">
        <v>81</v>
      </c>
      <c r="L20" s="53">
        <v>81</v>
      </c>
      <c r="M20" s="53">
        <v>92</v>
      </c>
      <c r="N20" s="53">
        <v>100</v>
      </c>
      <c r="O20" s="53">
        <v>73</v>
      </c>
      <c r="P20" s="53">
        <v>77</v>
      </c>
      <c r="Q20" s="53">
        <v>102</v>
      </c>
      <c r="R20" s="53">
        <v>1113</v>
      </c>
    </row>
    <row r="21" spans="1:18" ht="14.95" customHeight="1" x14ac:dyDescent="0.25">
      <c r="A21" s="114"/>
      <c r="B21" s="18"/>
      <c r="C21" s="76"/>
      <c r="D21" s="76"/>
      <c r="E21" s="76"/>
      <c r="F21" s="76"/>
      <c r="G21" s="76"/>
      <c r="H21" s="76"/>
      <c r="I21" s="76"/>
      <c r="J21" s="76"/>
      <c r="K21" s="76"/>
      <c r="L21" s="76"/>
      <c r="M21" s="76"/>
      <c r="N21" s="76"/>
      <c r="O21" s="76"/>
      <c r="P21" s="76"/>
      <c r="Q21" s="76"/>
      <c r="R21" s="76"/>
    </row>
    <row r="22" spans="1:18" ht="19.05" customHeight="1" x14ac:dyDescent="0.2">
      <c r="A22" s="372" t="s">
        <v>741</v>
      </c>
      <c r="B22" s="373"/>
      <c r="C22" s="373"/>
      <c r="D22" s="373"/>
      <c r="E22" s="373"/>
      <c r="F22" s="373"/>
      <c r="G22" s="373"/>
      <c r="H22" s="373"/>
      <c r="I22" s="373"/>
      <c r="J22" s="373"/>
      <c r="K22" s="373"/>
      <c r="L22" s="373"/>
      <c r="M22" s="373"/>
      <c r="N22" s="373"/>
      <c r="O22" s="373"/>
      <c r="P22" s="373"/>
      <c r="Q22" s="373"/>
      <c r="R22" s="374"/>
    </row>
    <row r="23" spans="1:18" ht="26.35" customHeight="1" x14ac:dyDescent="0.25">
      <c r="A23" s="51" t="s">
        <v>190</v>
      </c>
      <c r="B23" s="51" t="s">
        <v>191</v>
      </c>
      <c r="C23" s="270" t="s">
        <v>172</v>
      </c>
      <c r="D23" s="52" t="s">
        <v>173</v>
      </c>
      <c r="E23" s="52" t="s">
        <v>174</v>
      </c>
      <c r="F23" s="126" t="s">
        <v>192</v>
      </c>
      <c r="G23" s="126" t="s">
        <v>193</v>
      </c>
      <c r="H23" s="126" t="s">
        <v>194</v>
      </c>
      <c r="I23" s="126" t="s">
        <v>195</v>
      </c>
      <c r="J23" s="126" t="s">
        <v>20</v>
      </c>
      <c r="K23" s="126" t="s">
        <v>23</v>
      </c>
      <c r="L23" s="126" t="s">
        <v>196</v>
      </c>
      <c r="M23" s="126" t="s">
        <v>197</v>
      </c>
      <c r="N23" s="126" t="s">
        <v>198</v>
      </c>
      <c r="O23" s="126" t="s">
        <v>199</v>
      </c>
      <c r="P23" s="126" t="s">
        <v>200</v>
      </c>
      <c r="Q23" s="126" t="s">
        <v>201</v>
      </c>
      <c r="R23" s="52" t="s">
        <v>175</v>
      </c>
    </row>
    <row r="24" spans="1:18" ht="18" customHeight="1" x14ac:dyDescent="0.25">
      <c r="A24" s="43" t="s">
        <v>742</v>
      </c>
      <c r="B24" s="105" t="s">
        <v>743</v>
      </c>
      <c r="C24" s="48">
        <v>0</v>
      </c>
      <c r="D24" s="48">
        <v>0</v>
      </c>
      <c r="E24" s="48">
        <v>2</v>
      </c>
      <c r="F24" s="48">
        <v>2</v>
      </c>
      <c r="G24" s="48">
        <v>5</v>
      </c>
      <c r="H24" s="48">
        <v>2</v>
      </c>
      <c r="I24" s="48">
        <v>4</v>
      </c>
      <c r="J24" s="48">
        <v>3</v>
      </c>
      <c r="K24" s="48">
        <v>4</v>
      </c>
      <c r="L24" s="48">
        <v>3</v>
      </c>
      <c r="M24" s="48">
        <v>3</v>
      </c>
      <c r="N24" s="48">
        <v>4</v>
      </c>
      <c r="O24" s="48">
        <v>3</v>
      </c>
      <c r="P24" s="48">
        <v>3</v>
      </c>
      <c r="Q24" s="48">
        <v>3</v>
      </c>
      <c r="R24" s="56">
        <v>41</v>
      </c>
    </row>
    <row r="25" spans="1:18" ht="18" customHeight="1" x14ac:dyDescent="0.25">
      <c r="A25" s="43" t="s">
        <v>744</v>
      </c>
      <c r="B25" s="105" t="s">
        <v>743</v>
      </c>
      <c r="C25" s="48">
        <v>0</v>
      </c>
      <c r="D25" s="48">
        <v>0</v>
      </c>
      <c r="E25" s="48">
        <v>6</v>
      </c>
      <c r="F25" s="48">
        <v>7</v>
      </c>
      <c r="G25" s="48">
        <v>0</v>
      </c>
      <c r="H25" s="48">
        <v>2</v>
      </c>
      <c r="I25" s="48">
        <v>2</v>
      </c>
      <c r="J25" s="48">
        <v>4</v>
      </c>
      <c r="K25" s="48">
        <v>2</v>
      </c>
      <c r="L25" s="48">
        <v>1</v>
      </c>
      <c r="M25" s="48">
        <v>6</v>
      </c>
      <c r="N25" s="48">
        <v>3</v>
      </c>
      <c r="O25" s="48">
        <v>4</v>
      </c>
      <c r="P25" s="48">
        <v>2</v>
      </c>
      <c r="Q25" s="48">
        <v>5</v>
      </c>
      <c r="R25" s="56">
        <v>44</v>
      </c>
    </row>
    <row r="26" spans="1:18" ht="18" customHeight="1" x14ac:dyDescent="0.25">
      <c r="A26" s="43" t="s">
        <v>745</v>
      </c>
      <c r="B26" s="105" t="s">
        <v>746</v>
      </c>
      <c r="C26" s="48">
        <v>0</v>
      </c>
      <c r="D26" s="48">
        <v>0</v>
      </c>
      <c r="E26" s="48">
        <v>38</v>
      </c>
      <c r="F26" s="48">
        <v>49</v>
      </c>
      <c r="G26" s="48">
        <v>32</v>
      </c>
      <c r="H26" s="48">
        <v>44</v>
      </c>
      <c r="I26" s="48">
        <v>44</v>
      </c>
      <c r="J26" s="48">
        <v>53</v>
      </c>
      <c r="K26" s="48">
        <v>52</v>
      </c>
      <c r="L26" s="48">
        <v>60</v>
      </c>
      <c r="M26" s="48">
        <v>67</v>
      </c>
      <c r="N26" s="48">
        <v>0</v>
      </c>
      <c r="O26" s="48">
        <v>0</v>
      </c>
      <c r="P26" s="48">
        <v>0</v>
      </c>
      <c r="Q26" s="48">
        <v>0</v>
      </c>
      <c r="R26" s="56">
        <v>439</v>
      </c>
    </row>
    <row r="27" spans="1:18" ht="18" customHeight="1" x14ac:dyDescent="0.25">
      <c r="A27" s="43" t="s">
        <v>747</v>
      </c>
      <c r="B27" s="105" t="s">
        <v>746</v>
      </c>
      <c r="C27" s="48">
        <v>0</v>
      </c>
      <c r="D27" s="48">
        <v>0</v>
      </c>
      <c r="E27" s="48">
        <v>44</v>
      </c>
      <c r="F27" s="48">
        <v>50</v>
      </c>
      <c r="G27" s="48">
        <v>48</v>
      </c>
      <c r="H27" s="48">
        <v>58</v>
      </c>
      <c r="I27" s="48">
        <v>40</v>
      </c>
      <c r="J27" s="48">
        <v>54</v>
      </c>
      <c r="K27" s="48">
        <v>49</v>
      </c>
      <c r="L27" s="48">
        <v>59</v>
      </c>
      <c r="M27" s="48">
        <v>36</v>
      </c>
      <c r="N27" s="48">
        <v>0</v>
      </c>
      <c r="O27" s="48">
        <v>0</v>
      </c>
      <c r="P27" s="48">
        <v>0</v>
      </c>
      <c r="Q27" s="48">
        <v>0</v>
      </c>
      <c r="R27" s="56">
        <v>438</v>
      </c>
    </row>
    <row r="28" spans="1:18" ht="18" customHeight="1" x14ac:dyDescent="0.25">
      <c r="A28" s="43" t="s">
        <v>748</v>
      </c>
      <c r="B28" s="105" t="s">
        <v>746</v>
      </c>
      <c r="C28" s="48">
        <v>0</v>
      </c>
      <c r="D28" s="48">
        <v>0</v>
      </c>
      <c r="E28" s="48">
        <v>25</v>
      </c>
      <c r="F28" s="48">
        <v>22</v>
      </c>
      <c r="G28" s="48">
        <v>29</v>
      </c>
      <c r="H28" s="48">
        <v>22</v>
      </c>
      <c r="I28" s="48">
        <v>22</v>
      </c>
      <c r="J28" s="48">
        <v>23</v>
      </c>
      <c r="K28" s="48">
        <v>26</v>
      </c>
      <c r="L28" s="48">
        <v>27</v>
      </c>
      <c r="M28" s="48">
        <v>32</v>
      </c>
      <c r="N28" s="48">
        <v>0</v>
      </c>
      <c r="O28" s="48">
        <v>0</v>
      </c>
      <c r="P28" s="48">
        <v>0</v>
      </c>
      <c r="Q28" s="48">
        <v>0</v>
      </c>
      <c r="R28" s="56">
        <v>228</v>
      </c>
    </row>
    <row r="29" spans="1:18" ht="18" customHeight="1" x14ac:dyDescent="0.25">
      <c r="A29" s="43" t="s">
        <v>749</v>
      </c>
      <c r="B29" s="105" t="s">
        <v>743</v>
      </c>
      <c r="C29" s="48">
        <v>0</v>
      </c>
      <c r="D29" s="48">
        <v>0</v>
      </c>
      <c r="E29" s="48">
        <v>1</v>
      </c>
      <c r="F29" s="48">
        <v>2</v>
      </c>
      <c r="G29" s="48">
        <v>3</v>
      </c>
      <c r="H29" s="48">
        <v>3</v>
      </c>
      <c r="I29" s="48">
        <v>3</v>
      </c>
      <c r="J29" s="48">
        <v>5</v>
      </c>
      <c r="K29" s="48">
        <v>1</v>
      </c>
      <c r="L29" s="48">
        <v>6</v>
      </c>
      <c r="M29" s="48">
        <v>1</v>
      </c>
      <c r="N29" s="48">
        <v>1</v>
      </c>
      <c r="O29" s="48">
        <v>0</v>
      </c>
      <c r="P29" s="48">
        <v>3</v>
      </c>
      <c r="Q29" s="48">
        <v>1</v>
      </c>
      <c r="R29" s="56">
        <v>30</v>
      </c>
    </row>
    <row r="30" spans="1:18" ht="18" customHeight="1" x14ac:dyDescent="0.25">
      <c r="A30" s="43" t="s">
        <v>750</v>
      </c>
      <c r="B30" s="105" t="s">
        <v>743</v>
      </c>
      <c r="C30" s="48">
        <v>0</v>
      </c>
      <c r="D30" s="48">
        <v>0</v>
      </c>
      <c r="E30" s="48">
        <v>5</v>
      </c>
      <c r="F30" s="48">
        <v>1</v>
      </c>
      <c r="G30" s="48">
        <v>4</v>
      </c>
      <c r="H30" s="48">
        <v>6</v>
      </c>
      <c r="I30" s="48">
        <v>2</v>
      </c>
      <c r="J30" s="48">
        <v>5</v>
      </c>
      <c r="K30" s="48">
        <v>3</v>
      </c>
      <c r="L30" s="48">
        <v>5</v>
      </c>
      <c r="M30" s="48">
        <v>1</v>
      </c>
      <c r="N30" s="48">
        <v>3</v>
      </c>
      <c r="O30" s="48">
        <v>3</v>
      </c>
      <c r="P30" s="48">
        <v>3</v>
      </c>
      <c r="Q30" s="48">
        <v>6</v>
      </c>
      <c r="R30" s="56">
        <v>47</v>
      </c>
    </row>
    <row r="31" spans="1:18" ht="18" customHeight="1" x14ac:dyDescent="0.25">
      <c r="A31" s="43" t="s">
        <v>751</v>
      </c>
      <c r="B31" s="105" t="s">
        <v>746</v>
      </c>
      <c r="C31" s="48">
        <v>0</v>
      </c>
      <c r="D31" s="48">
        <v>0</v>
      </c>
      <c r="E31" s="48">
        <v>37</v>
      </c>
      <c r="F31" s="48">
        <v>31</v>
      </c>
      <c r="G31" s="48">
        <v>44</v>
      </c>
      <c r="H31" s="48">
        <v>39</v>
      </c>
      <c r="I31" s="48">
        <v>47</v>
      </c>
      <c r="J31" s="48">
        <v>42</v>
      </c>
      <c r="K31" s="48">
        <v>38</v>
      </c>
      <c r="L31" s="48">
        <v>60</v>
      </c>
      <c r="M31" s="48">
        <v>55</v>
      </c>
      <c r="N31" s="48">
        <v>0</v>
      </c>
      <c r="O31" s="48">
        <v>0</v>
      </c>
      <c r="P31" s="48">
        <v>0</v>
      </c>
      <c r="Q31" s="48">
        <v>0</v>
      </c>
      <c r="R31" s="56">
        <v>393</v>
      </c>
    </row>
    <row r="32" spans="1:18" ht="18" customHeight="1" x14ac:dyDescent="0.25">
      <c r="A32" s="43" t="s">
        <v>752</v>
      </c>
      <c r="B32" s="105" t="s">
        <v>743</v>
      </c>
      <c r="C32" s="48">
        <v>0</v>
      </c>
      <c r="D32" s="48">
        <v>0</v>
      </c>
      <c r="E32" s="48">
        <v>5</v>
      </c>
      <c r="F32" s="48">
        <v>2</v>
      </c>
      <c r="G32" s="48">
        <v>2</v>
      </c>
      <c r="H32" s="48">
        <v>3</v>
      </c>
      <c r="I32" s="48">
        <v>2</v>
      </c>
      <c r="J32" s="48">
        <v>3</v>
      </c>
      <c r="K32" s="48">
        <v>4</v>
      </c>
      <c r="L32" s="48">
        <v>2</v>
      </c>
      <c r="M32" s="48">
        <v>4</v>
      </c>
      <c r="N32" s="48">
        <v>3</v>
      </c>
      <c r="O32" s="48">
        <v>2</v>
      </c>
      <c r="P32" s="48">
        <v>2</v>
      </c>
      <c r="Q32" s="48">
        <v>4</v>
      </c>
      <c r="R32" s="56">
        <v>38</v>
      </c>
    </row>
    <row r="33" spans="1:18" ht="18" customHeight="1" x14ac:dyDescent="0.25">
      <c r="A33" s="43" t="s">
        <v>753</v>
      </c>
      <c r="B33" s="105" t="s">
        <v>746</v>
      </c>
      <c r="C33" s="48">
        <v>0</v>
      </c>
      <c r="D33" s="48">
        <v>0</v>
      </c>
      <c r="E33" s="48">
        <v>22</v>
      </c>
      <c r="F33" s="48">
        <v>18</v>
      </c>
      <c r="G33" s="48">
        <v>22</v>
      </c>
      <c r="H33" s="48">
        <v>22</v>
      </c>
      <c r="I33" s="48">
        <v>29</v>
      </c>
      <c r="J33" s="48">
        <v>20</v>
      </c>
      <c r="K33" s="48">
        <v>14</v>
      </c>
      <c r="L33" s="48">
        <v>0</v>
      </c>
      <c r="M33" s="48">
        <v>0</v>
      </c>
      <c r="N33" s="48">
        <v>0</v>
      </c>
      <c r="O33" s="48">
        <v>0</v>
      </c>
      <c r="P33" s="48">
        <v>0</v>
      </c>
      <c r="Q33" s="48">
        <v>0</v>
      </c>
      <c r="R33" s="56">
        <v>147</v>
      </c>
    </row>
    <row r="34" spans="1:18" ht="18" customHeight="1" x14ac:dyDescent="0.25">
      <c r="A34" s="43" t="s">
        <v>754</v>
      </c>
      <c r="B34" s="105" t="s">
        <v>743</v>
      </c>
      <c r="C34" s="48">
        <v>0</v>
      </c>
      <c r="D34" s="48">
        <v>0</v>
      </c>
      <c r="E34" s="48">
        <v>0</v>
      </c>
      <c r="F34" s="48">
        <v>2</v>
      </c>
      <c r="G34" s="48">
        <v>0</v>
      </c>
      <c r="H34" s="48">
        <v>0</v>
      </c>
      <c r="I34" s="48">
        <v>0</v>
      </c>
      <c r="J34" s="48">
        <v>0</v>
      </c>
      <c r="K34" s="48">
        <v>0</v>
      </c>
      <c r="L34" s="48">
        <v>2</v>
      </c>
      <c r="M34" s="48">
        <v>1</v>
      </c>
      <c r="N34" s="48">
        <v>2</v>
      </c>
      <c r="O34" s="48">
        <v>2</v>
      </c>
      <c r="P34" s="48">
        <v>1</v>
      </c>
      <c r="Q34" s="48">
        <v>3</v>
      </c>
      <c r="R34" s="56">
        <v>13</v>
      </c>
    </row>
    <row r="35" spans="1:18" ht="18" customHeight="1" x14ac:dyDescent="0.25">
      <c r="A35" s="43" t="s">
        <v>755</v>
      </c>
      <c r="B35" s="105" t="s">
        <v>756</v>
      </c>
      <c r="C35" s="48">
        <v>0</v>
      </c>
      <c r="D35" s="48">
        <v>0</v>
      </c>
      <c r="E35" s="48">
        <v>16</v>
      </c>
      <c r="F35" s="48">
        <v>17</v>
      </c>
      <c r="G35" s="48">
        <v>19</v>
      </c>
      <c r="H35" s="48">
        <v>22</v>
      </c>
      <c r="I35" s="48">
        <v>17</v>
      </c>
      <c r="J35" s="48">
        <v>21</v>
      </c>
      <c r="K35" s="48">
        <v>17</v>
      </c>
      <c r="L35" s="48">
        <v>17</v>
      </c>
      <c r="M35" s="48">
        <v>12</v>
      </c>
      <c r="N35" s="48">
        <v>0</v>
      </c>
      <c r="O35" s="48">
        <v>0</v>
      </c>
      <c r="P35" s="48">
        <v>0</v>
      </c>
      <c r="Q35" s="48">
        <v>0</v>
      </c>
      <c r="R35" s="56">
        <v>158</v>
      </c>
    </row>
    <row r="36" spans="1:18" ht="18" customHeight="1" x14ac:dyDescent="0.25">
      <c r="A36" s="43" t="s">
        <v>757</v>
      </c>
      <c r="B36" s="105" t="s">
        <v>746</v>
      </c>
      <c r="C36" s="48">
        <v>0</v>
      </c>
      <c r="D36" s="48">
        <v>0</v>
      </c>
      <c r="E36" s="48">
        <v>0</v>
      </c>
      <c r="F36" s="48">
        <v>0</v>
      </c>
      <c r="G36" s="48">
        <v>0</v>
      </c>
      <c r="H36" s="48">
        <v>0</v>
      </c>
      <c r="I36" s="48">
        <v>0</v>
      </c>
      <c r="J36" s="48">
        <v>0</v>
      </c>
      <c r="K36" s="48">
        <v>0</v>
      </c>
      <c r="L36" s="48">
        <v>0</v>
      </c>
      <c r="M36" s="48">
        <v>0</v>
      </c>
      <c r="N36" s="48">
        <v>249</v>
      </c>
      <c r="O36" s="48">
        <v>240</v>
      </c>
      <c r="P36" s="48">
        <v>413</v>
      </c>
      <c r="Q36" s="48">
        <v>177</v>
      </c>
      <c r="R36" s="56">
        <v>1079</v>
      </c>
    </row>
    <row r="37" spans="1:18" ht="18" customHeight="1" x14ac:dyDescent="0.25">
      <c r="A37" s="43" t="s">
        <v>758</v>
      </c>
      <c r="B37" s="105" t="s">
        <v>743</v>
      </c>
      <c r="C37" s="48">
        <v>0</v>
      </c>
      <c r="D37" s="48">
        <v>0</v>
      </c>
      <c r="E37" s="48">
        <v>4</v>
      </c>
      <c r="F37" s="48">
        <v>2</v>
      </c>
      <c r="G37" s="48">
        <v>2</v>
      </c>
      <c r="H37" s="48">
        <v>4</v>
      </c>
      <c r="I37" s="48">
        <v>4</v>
      </c>
      <c r="J37" s="48">
        <v>2</v>
      </c>
      <c r="K37" s="48">
        <v>4</v>
      </c>
      <c r="L37" s="48">
        <v>2</v>
      </c>
      <c r="M37" s="48">
        <v>4</v>
      </c>
      <c r="N37" s="48">
        <v>1</v>
      </c>
      <c r="O37" s="48">
        <v>3</v>
      </c>
      <c r="P37" s="48">
        <v>4</v>
      </c>
      <c r="Q37" s="48">
        <v>1</v>
      </c>
      <c r="R37" s="56">
        <v>37</v>
      </c>
    </row>
    <row r="38" spans="1:18" ht="18" customHeight="1" x14ac:dyDescent="0.25">
      <c r="A38" s="43" t="s">
        <v>759</v>
      </c>
      <c r="B38" s="105" t="s">
        <v>743</v>
      </c>
      <c r="C38" s="48">
        <v>0</v>
      </c>
      <c r="D38" s="48">
        <v>0</v>
      </c>
      <c r="E38" s="48">
        <v>4</v>
      </c>
      <c r="F38" s="48">
        <v>2</v>
      </c>
      <c r="G38" s="48">
        <v>3</v>
      </c>
      <c r="H38" s="48">
        <v>1</v>
      </c>
      <c r="I38" s="48">
        <v>3</v>
      </c>
      <c r="J38" s="48">
        <v>3</v>
      </c>
      <c r="K38" s="48">
        <v>2</v>
      </c>
      <c r="L38" s="48">
        <v>0</v>
      </c>
      <c r="M38" s="48">
        <v>5</v>
      </c>
      <c r="N38" s="48">
        <v>0</v>
      </c>
      <c r="O38" s="48">
        <v>5</v>
      </c>
      <c r="P38" s="48">
        <v>2</v>
      </c>
      <c r="Q38" s="48">
        <v>8</v>
      </c>
      <c r="R38" s="56">
        <v>38</v>
      </c>
    </row>
    <row r="39" spans="1:18" ht="18" customHeight="1" x14ac:dyDescent="0.25">
      <c r="A39" s="43" t="s">
        <v>760</v>
      </c>
      <c r="B39" s="105" t="s">
        <v>743</v>
      </c>
      <c r="C39" s="48">
        <v>0</v>
      </c>
      <c r="D39" s="48">
        <v>0</v>
      </c>
      <c r="E39" s="48">
        <v>0</v>
      </c>
      <c r="F39" s="48">
        <v>2</v>
      </c>
      <c r="G39" s="48">
        <v>1</v>
      </c>
      <c r="H39" s="48">
        <v>1</v>
      </c>
      <c r="I39" s="48">
        <v>2</v>
      </c>
      <c r="J39" s="48">
        <v>3</v>
      </c>
      <c r="K39" s="48">
        <v>2</v>
      </c>
      <c r="L39" s="48">
        <v>1</v>
      </c>
      <c r="M39" s="48">
        <v>3</v>
      </c>
      <c r="N39" s="48">
        <v>1</v>
      </c>
      <c r="O39" s="48">
        <v>2</v>
      </c>
      <c r="P39" s="48">
        <v>1</v>
      </c>
      <c r="Q39" s="48">
        <v>1</v>
      </c>
      <c r="R39" s="56">
        <v>20</v>
      </c>
    </row>
    <row r="40" spans="1:18" ht="18" customHeight="1" x14ac:dyDescent="0.25">
      <c r="A40" s="67" t="s">
        <v>761</v>
      </c>
      <c r="B40" s="105" t="s">
        <v>746</v>
      </c>
      <c r="C40" s="57">
        <v>0</v>
      </c>
      <c r="D40" s="57">
        <v>0</v>
      </c>
      <c r="E40" s="57">
        <v>23</v>
      </c>
      <c r="F40" s="57">
        <v>31</v>
      </c>
      <c r="G40" s="57">
        <v>34</v>
      </c>
      <c r="H40" s="57">
        <v>35</v>
      </c>
      <c r="I40" s="57">
        <v>29</v>
      </c>
      <c r="J40" s="57">
        <v>42</v>
      </c>
      <c r="K40" s="57">
        <v>42</v>
      </c>
      <c r="L40" s="57">
        <v>41</v>
      </c>
      <c r="M40" s="57">
        <v>48</v>
      </c>
      <c r="N40" s="57">
        <v>0</v>
      </c>
      <c r="O40" s="57">
        <v>0</v>
      </c>
      <c r="P40" s="57">
        <v>0</v>
      </c>
      <c r="Q40" s="57">
        <v>0</v>
      </c>
      <c r="R40" s="58">
        <v>325</v>
      </c>
    </row>
    <row r="41" spans="1:18" ht="18" customHeight="1" x14ac:dyDescent="0.25">
      <c r="A41" s="92" t="s">
        <v>225</v>
      </c>
      <c r="B41" s="92" t="s">
        <v>762</v>
      </c>
      <c r="C41" s="53">
        <v>0</v>
      </c>
      <c r="D41" s="53">
        <v>0</v>
      </c>
      <c r="E41" s="53">
        <v>232</v>
      </c>
      <c r="F41" s="53">
        <v>240</v>
      </c>
      <c r="G41" s="53">
        <v>248</v>
      </c>
      <c r="H41" s="53">
        <v>264</v>
      </c>
      <c r="I41" s="53">
        <v>250</v>
      </c>
      <c r="J41" s="53">
        <v>283</v>
      </c>
      <c r="K41" s="53">
        <v>260</v>
      </c>
      <c r="L41" s="53">
        <v>286</v>
      </c>
      <c r="M41" s="53">
        <v>278</v>
      </c>
      <c r="N41" s="53">
        <v>267</v>
      </c>
      <c r="O41" s="53">
        <v>264</v>
      </c>
      <c r="P41" s="53">
        <v>434</v>
      </c>
      <c r="Q41" s="53">
        <v>209</v>
      </c>
      <c r="R41" s="53">
        <v>3515</v>
      </c>
    </row>
    <row r="42" spans="1:18" ht="14.95" customHeight="1" x14ac:dyDescent="0.25">
      <c r="A42" s="114" t="s">
        <v>255</v>
      </c>
    </row>
    <row r="43" spans="1:18" ht="20.05" customHeight="1" x14ac:dyDescent="0.25"/>
    <row r="44" spans="1:18" ht="20.05" customHeight="1" x14ac:dyDescent="0.25"/>
    <row r="45" spans="1:18" ht="20.05" customHeight="1" x14ac:dyDescent="0.25"/>
    <row r="46" spans="1:18" ht="20.05" customHeight="1" x14ac:dyDescent="0.25"/>
    <row r="47" spans="1:18" ht="20.05" customHeight="1" x14ac:dyDescent="0.25"/>
    <row r="48" spans="1:18" ht="20.05" customHeight="1" x14ac:dyDescent="0.25"/>
    <row r="49" ht="20.05" customHeight="1" x14ac:dyDescent="0.25"/>
    <row r="50" ht="20.05" customHeight="1" x14ac:dyDescent="0.25"/>
    <row r="51" ht="20.05" customHeight="1" x14ac:dyDescent="0.25"/>
    <row r="52" ht="20.05" customHeight="1" x14ac:dyDescent="0.25"/>
    <row r="53" ht="20.05" customHeight="1" x14ac:dyDescent="0.25"/>
    <row r="54" ht="20.05" customHeight="1" x14ac:dyDescent="0.25"/>
    <row r="55" ht="20.05" customHeight="1" x14ac:dyDescent="0.25"/>
    <row r="56" ht="20.05" customHeight="1" x14ac:dyDescent="0.25"/>
    <row r="57" ht="20.05" customHeight="1" x14ac:dyDescent="0.25"/>
    <row r="58" ht="20.05" customHeight="1" x14ac:dyDescent="0.25"/>
    <row r="59" ht="20.05" customHeight="1" x14ac:dyDescent="0.25"/>
    <row r="60" ht="20.05" customHeight="1" x14ac:dyDescent="0.25"/>
    <row r="61" ht="20.05" customHeight="1" x14ac:dyDescent="0.25"/>
    <row r="62" ht="20.05" customHeight="1" x14ac:dyDescent="0.25"/>
    <row r="63" ht="20.05" customHeight="1" x14ac:dyDescent="0.25"/>
    <row r="64" ht="20.05" customHeight="1" x14ac:dyDescent="0.25"/>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row r="78" ht="20.05" customHeight="1" x14ac:dyDescent="0.25"/>
    <row r="79" ht="20.05" customHeight="1" x14ac:dyDescent="0.25"/>
    <row r="80" ht="20.05" customHeight="1" x14ac:dyDescent="0.25"/>
    <row r="81" ht="20.05" customHeight="1" x14ac:dyDescent="0.25"/>
    <row r="82" ht="20.05" customHeight="1" x14ac:dyDescent="0.25"/>
    <row r="83" ht="20.05" customHeight="1" x14ac:dyDescent="0.25"/>
    <row r="84" ht="20.05" customHeight="1" x14ac:dyDescent="0.25"/>
    <row r="85" ht="20.05" customHeight="1" x14ac:dyDescent="0.25"/>
    <row r="86" ht="20.05" customHeight="1" x14ac:dyDescent="0.25"/>
    <row r="87" ht="20.05" customHeight="1" x14ac:dyDescent="0.25"/>
    <row r="88" ht="20.05" customHeight="1" x14ac:dyDescent="0.25"/>
    <row r="89" ht="20.05" customHeight="1" x14ac:dyDescent="0.25"/>
    <row r="90" ht="20.05" customHeight="1" x14ac:dyDescent="0.25"/>
    <row r="91" ht="20.05" customHeight="1" x14ac:dyDescent="0.25"/>
    <row r="92" ht="20.05" customHeight="1" x14ac:dyDescent="0.25"/>
    <row r="93" ht="20.05" customHeight="1" x14ac:dyDescent="0.25"/>
    <row r="94" ht="20.05" customHeight="1" x14ac:dyDescent="0.25"/>
    <row r="95" ht="20.05" customHeight="1" x14ac:dyDescent="0.25"/>
    <row r="96" ht="20.05" customHeight="1" x14ac:dyDescent="0.25"/>
    <row r="97" ht="20.05" customHeight="1" x14ac:dyDescent="0.25"/>
    <row r="98" ht="20.05" customHeight="1" x14ac:dyDescent="0.25"/>
    <row r="99" ht="20.05" customHeight="1" x14ac:dyDescent="0.25"/>
    <row r="100" ht="20.05" customHeight="1" x14ac:dyDescent="0.25"/>
    <row r="101" ht="20.05" customHeight="1" x14ac:dyDescent="0.25"/>
    <row r="102" ht="20.05" customHeight="1" x14ac:dyDescent="0.25"/>
    <row r="103" ht="20.05" customHeight="1" x14ac:dyDescent="0.25"/>
    <row r="104" ht="20.05" customHeight="1" x14ac:dyDescent="0.25"/>
    <row r="105" ht="20.05" customHeight="1" x14ac:dyDescent="0.25"/>
    <row r="106" ht="20.05" customHeight="1" x14ac:dyDescent="0.25"/>
    <row r="107" ht="20.05" customHeight="1" x14ac:dyDescent="0.25"/>
    <row r="108" ht="20.05" customHeight="1" x14ac:dyDescent="0.25"/>
    <row r="109" ht="20.05" customHeight="1" x14ac:dyDescent="0.25"/>
    <row r="110" ht="20.05" customHeight="1" x14ac:dyDescent="0.25"/>
    <row r="111" ht="20.05" customHeight="1" x14ac:dyDescent="0.25"/>
    <row r="112" ht="20.05" customHeight="1" x14ac:dyDescent="0.25"/>
    <row r="113" ht="20.05" customHeight="1" x14ac:dyDescent="0.25"/>
    <row r="114" ht="20.05" customHeight="1" x14ac:dyDescent="0.25"/>
    <row r="115" ht="20.05" customHeight="1" x14ac:dyDescent="0.25"/>
    <row r="116" ht="20.05" customHeight="1" x14ac:dyDescent="0.25"/>
    <row r="117" ht="20.05" customHeight="1" x14ac:dyDescent="0.25"/>
    <row r="118" ht="20.05" customHeight="1" x14ac:dyDescent="0.25"/>
    <row r="119" ht="20.05" customHeight="1" x14ac:dyDescent="0.25"/>
    <row r="120" ht="20.05" customHeight="1" x14ac:dyDescent="0.25"/>
    <row r="121" ht="20.05" customHeight="1" x14ac:dyDescent="0.25"/>
    <row r="122" ht="20.05" customHeight="1" x14ac:dyDescent="0.25"/>
    <row r="123" ht="20.05" customHeight="1" x14ac:dyDescent="0.25"/>
    <row r="124" ht="20.05" customHeight="1" x14ac:dyDescent="0.25"/>
    <row r="125" ht="20.05" customHeight="1" x14ac:dyDescent="0.25"/>
    <row r="126" ht="20.05" customHeight="1" x14ac:dyDescent="0.25"/>
    <row r="127" ht="20.05" customHeight="1" x14ac:dyDescent="0.25"/>
    <row r="128" ht="20.05" customHeight="1" x14ac:dyDescent="0.25"/>
    <row r="129" ht="20.05" customHeight="1" x14ac:dyDescent="0.25"/>
    <row r="130" ht="20.05" customHeight="1" x14ac:dyDescent="0.25"/>
    <row r="131" ht="20.05" customHeight="1" x14ac:dyDescent="0.25"/>
    <row r="132" ht="20.05" customHeight="1" x14ac:dyDescent="0.25"/>
    <row r="133" ht="20.05" customHeight="1" x14ac:dyDescent="0.25"/>
    <row r="134" ht="20.05" customHeight="1" x14ac:dyDescent="0.25"/>
    <row r="135" ht="20.05" customHeight="1" x14ac:dyDescent="0.25"/>
    <row r="136" ht="20.05" customHeight="1" x14ac:dyDescent="0.25"/>
    <row r="137" ht="20.05" customHeight="1" x14ac:dyDescent="0.25"/>
    <row r="138" ht="20.05" customHeight="1" x14ac:dyDescent="0.25"/>
    <row r="139" ht="20.05" customHeight="1" x14ac:dyDescent="0.25"/>
    <row r="140" ht="20.05" customHeight="1" x14ac:dyDescent="0.25"/>
    <row r="141" ht="20.05" customHeight="1" x14ac:dyDescent="0.25"/>
    <row r="142" ht="20.05" customHeight="1" x14ac:dyDescent="0.25"/>
    <row r="143" ht="20.05" customHeight="1" x14ac:dyDescent="0.25"/>
    <row r="144" ht="20.05" customHeight="1" x14ac:dyDescent="0.25"/>
    <row r="145" ht="20.05" customHeight="1" x14ac:dyDescent="0.25"/>
    <row r="146" ht="20.05" customHeight="1" x14ac:dyDescent="0.25"/>
    <row r="147" ht="20.05" customHeight="1" x14ac:dyDescent="0.25"/>
    <row r="148" ht="20.05" customHeight="1" x14ac:dyDescent="0.25"/>
    <row r="149" ht="20.05" customHeight="1" x14ac:dyDescent="0.25"/>
    <row r="150" ht="20.05" customHeight="1" x14ac:dyDescent="0.25"/>
    <row r="151" ht="20.05" customHeight="1" x14ac:dyDescent="0.25"/>
    <row r="152" ht="20.05" customHeight="1" x14ac:dyDescent="0.25"/>
    <row r="153" ht="20.05" customHeight="1" x14ac:dyDescent="0.25"/>
    <row r="154" ht="20.05" customHeight="1" x14ac:dyDescent="0.25"/>
    <row r="155" ht="20.05" customHeight="1" x14ac:dyDescent="0.25"/>
    <row r="156" ht="20.05" customHeight="1" x14ac:dyDescent="0.25"/>
    <row r="157" ht="20.05" customHeight="1" x14ac:dyDescent="0.25"/>
    <row r="158" ht="20.05" customHeight="1" x14ac:dyDescent="0.25"/>
    <row r="159" ht="20.05" customHeight="1" x14ac:dyDescent="0.25"/>
    <row r="160" ht="20.05" customHeight="1" x14ac:dyDescent="0.25"/>
    <row r="161" ht="20.05" customHeight="1" x14ac:dyDescent="0.25"/>
    <row r="162" ht="20.05" customHeight="1" x14ac:dyDescent="0.25"/>
    <row r="163" ht="20.05" customHeight="1" x14ac:dyDescent="0.25"/>
    <row r="164" ht="20.05" customHeight="1" x14ac:dyDescent="0.25"/>
    <row r="165" ht="20.05" customHeight="1" x14ac:dyDescent="0.25"/>
    <row r="166" ht="20.05" customHeight="1" x14ac:dyDescent="0.25"/>
    <row r="167" ht="20.05" customHeight="1" x14ac:dyDescent="0.25"/>
    <row r="168" ht="20.05" customHeight="1" x14ac:dyDescent="0.25"/>
    <row r="169" ht="20.05" customHeight="1" x14ac:dyDescent="0.25"/>
    <row r="170" ht="20.05" customHeight="1" x14ac:dyDescent="0.25"/>
    <row r="171" ht="20.05" customHeight="1" x14ac:dyDescent="0.25"/>
    <row r="172" ht="20.05" customHeight="1" x14ac:dyDescent="0.25"/>
    <row r="173" ht="20.05" customHeight="1" x14ac:dyDescent="0.25"/>
    <row r="174" ht="20.05" customHeight="1" x14ac:dyDescent="0.25"/>
    <row r="175" ht="20.05" customHeight="1" x14ac:dyDescent="0.25"/>
    <row r="176" ht="20.05" customHeight="1" x14ac:dyDescent="0.25"/>
    <row r="177" ht="20.05" customHeight="1" x14ac:dyDescent="0.25"/>
    <row r="178" ht="20.05" customHeight="1" x14ac:dyDescent="0.25"/>
    <row r="179" ht="20.05" customHeight="1" x14ac:dyDescent="0.25"/>
    <row r="180" ht="20.05" customHeight="1" x14ac:dyDescent="0.25"/>
    <row r="181" ht="20.05" customHeight="1" x14ac:dyDescent="0.25"/>
    <row r="182" ht="20.05" customHeight="1" x14ac:dyDescent="0.25"/>
    <row r="183" ht="20.05" customHeight="1" x14ac:dyDescent="0.25"/>
    <row r="184" ht="20.05" customHeight="1" x14ac:dyDescent="0.25"/>
    <row r="185" ht="20.05" customHeight="1" x14ac:dyDescent="0.25"/>
    <row r="186" ht="20.05" customHeight="1" x14ac:dyDescent="0.25"/>
    <row r="187" ht="20.05" customHeight="1" x14ac:dyDescent="0.25"/>
    <row r="188" ht="20.05" customHeight="1" x14ac:dyDescent="0.25"/>
    <row r="189" ht="20.05" customHeight="1" x14ac:dyDescent="0.25"/>
    <row r="190" ht="20.05" customHeight="1" x14ac:dyDescent="0.25"/>
    <row r="191" ht="20.05" customHeight="1" x14ac:dyDescent="0.25"/>
    <row r="192" ht="20.05" customHeight="1" x14ac:dyDescent="0.25"/>
    <row r="193" ht="20.05" customHeight="1" x14ac:dyDescent="0.25"/>
    <row r="194" ht="20.05" customHeight="1" x14ac:dyDescent="0.25"/>
    <row r="195" ht="20.05" customHeight="1" x14ac:dyDescent="0.25"/>
    <row r="196" ht="20.05" customHeight="1" x14ac:dyDescent="0.25"/>
    <row r="197" ht="20.05" customHeight="1" x14ac:dyDescent="0.25"/>
    <row r="198" ht="20.05" customHeight="1" x14ac:dyDescent="0.25"/>
    <row r="199" ht="20.05" customHeight="1" x14ac:dyDescent="0.25"/>
    <row r="200" ht="20.05" customHeight="1" x14ac:dyDescent="0.25"/>
    <row r="201" ht="20.05" customHeight="1" x14ac:dyDescent="0.25"/>
    <row r="202" ht="20.05" customHeight="1" x14ac:dyDescent="0.25"/>
    <row r="203" ht="20.05" customHeight="1" x14ac:dyDescent="0.25"/>
    <row r="204" ht="20.05" customHeight="1" x14ac:dyDescent="0.25"/>
    <row r="205" ht="20.05" customHeight="1" x14ac:dyDescent="0.25"/>
    <row r="206" ht="20.05" customHeight="1" x14ac:dyDescent="0.25"/>
    <row r="207" ht="20.05" customHeight="1" x14ac:dyDescent="0.25"/>
    <row r="208" ht="20.05" customHeight="1" x14ac:dyDescent="0.25"/>
    <row r="209" ht="20.05" customHeight="1" x14ac:dyDescent="0.25"/>
    <row r="210" ht="20.05" customHeight="1" x14ac:dyDescent="0.25"/>
    <row r="211" ht="20.05" customHeight="1" x14ac:dyDescent="0.25"/>
    <row r="212" ht="20.05" customHeight="1" x14ac:dyDescent="0.25"/>
    <row r="213" ht="20.05" customHeight="1" x14ac:dyDescent="0.25"/>
    <row r="214" ht="20.05" customHeight="1" x14ac:dyDescent="0.25"/>
    <row r="215" ht="20.05" customHeight="1" x14ac:dyDescent="0.25"/>
    <row r="216" ht="20.05" customHeight="1" x14ac:dyDescent="0.25"/>
    <row r="217" ht="20.05" customHeight="1" x14ac:dyDescent="0.25"/>
    <row r="218" ht="20.05" customHeight="1" x14ac:dyDescent="0.25"/>
    <row r="219" ht="20.05" customHeight="1" x14ac:dyDescent="0.25"/>
    <row r="220" ht="20.05" customHeight="1" x14ac:dyDescent="0.25"/>
    <row r="221" ht="20.05" customHeight="1" x14ac:dyDescent="0.25"/>
    <row r="222" ht="20.05" customHeight="1" x14ac:dyDescent="0.25"/>
    <row r="223" ht="20.05" customHeight="1" x14ac:dyDescent="0.25"/>
    <row r="224" ht="20.05" customHeight="1" x14ac:dyDescent="0.25"/>
    <row r="225" ht="20.05" customHeight="1" x14ac:dyDescent="0.25"/>
    <row r="226" ht="20.05" customHeight="1" x14ac:dyDescent="0.25"/>
    <row r="227" ht="20.05" customHeight="1" x14ac:dyDescent="0.25"/>
    <row r="228" ht="20.05" customHeight="1" x14ac:dyDescent="0.25"/>
    <row r="229" ht="20.05" customHeight="1" x14ac:dyDescent="0.25"/>
    <row r="230" ht="20.05" customHeight="1" x14ac:dyDescent="0.25"/>
    <row r="231" ht="20.05" customHeight="1" x14ac:dyDescent="0.25"/>
    <row r="232" ht="20.05" customHeight="1" x14ac:dyDescent="0.25"/>
    <row r="233" ht="20.05" customHeight="1" x14ac:dyDescent="0.25"/>
    <row r="234" ht="20.05" customHeight="1" x14ac:dyDescent="0.25"/>
    <row r="235" ht="20.05" customHeight="1" x14ac:dyDescent="0.25"/>
    <row r="236" ht="20.05" customHeight="1" x14ac:dyDescent="0.25"/>
    <row r="237" ht="20.05" customHeight="1" x14ac:dyDescent="0.25"/>
    <row r="238" ht="20.05" customHeight="1" x14ac:dyDescent="0.25"/>
    <row r="239" ht="20.05" customHeight="1" x14ac:dyDescent="0.25"/>
    <row r="240" ht="20.05" customHeight="1" x14ac:dyDescent="0.25"/>
    <row r="241" ht="20.05" customHeight="1" x14ac:dyDescent="0.25"/>
    <row r="242" ht="20.05" customHeight="1" x14ac:dyDescent="0.25"/>
    <row r="243" ht="20.05" customHeight="1" x14ac:dyDescent="0.25"/>
    <row r="244" ht="20.05" customHeight="1" x14ac:dyDescent="0.25"/>
    <row r="245" ht="20.05" customHeight="1" x14ac:dyDescent="0.25"/>
    <row r="246" ht="20.05" customHeight="1" x14ac:dyDescent="0.25"/>
    <row r="247" ht="20.05" customHeight="1" x14ac:dyDescent="0.25"/>
    <row r="248" ht="20.05" customHeight="1" x14ac:dyDescent="0.25"/>
    <row r="249" ht="20.05" customHeight="1" x14ac:dyDescent="0.25"/>
    <row r="250" ht="20.05" customHeight="1" x14ac:dyDescent="0.25"/>
    <row r="251" ht="20.05" customHeight="1" x14ac:dyDescent="0.25"/>
    <row r="252" ht="20.05" customHeight="1" x14ac:dyDescent="0.25"/>
    <row r="253" ht="20.05" customHeight="1" x14ac:dyDescent="0.25"/>
    <row r="254" ht="20.05" customHeight="1" x14ac:dyDescent="0.25"/>
    <row r="255" ht="20.05" customHeight="1" x14ac:dyDescent="0.25"/>
    <row r="256" ht="20.05" customHeight="1" x14ac:dyDescent="0.25"/>
    <row r="257" ht="20.05" customHeight="1" x14ac:dyDescent="0.25"/>
    <row r="258" ht="20.05" customHeight="1" x14ac:dyDescent="0.25"/>
    <row r="259" ht="20.05" customHeight="1" x14ac:dyDescent="0.25"/>
    <row r="260" ht="20.05" customHeight="1" x14ac:dyDescent="0.25"/>
    <row r="261" ht="20.05" customHeight="1" x14ac:dyDescent="0.25"/>
    <row r="262" ht="20.05" customHeight="1" x14ac:dyDescent="0.25"/>
    <row r="263" ht="20.05" customHeight="1" x14ac:dyDescent="0.25"/>
    <row r="264" ht="20.05" customHeight="1" x14ac:dyDescent="0.25"/>
    <row r="265" ht="20.05" customHeight="1" x14ac:dyDescent="0.25"/>
    <row r="266" ht="20.05" customHeight="1" x14ac:dyDescent="0.25"/>
    <row r="267" ht="20.05" customHeight="1" x14ac:dyDescent="0.25"/>
    <row r="268" ht="20.05" customHeight="1" x14ac:dyDescent="0.25"/>
    <row r="269" ht="20.05" customHeight="1" x14ac:dyDescent="0.25"/>
    <row r="270" ht="20.05" customHeight="1" x14ac:dyDescent="0.25"/>
    <row r="271" ht="20.05" customHeight="1" x14ac:dyDescent="0.25"/>
    <row r="272" ht="20.05" customHeight="1" x14ac:dyDescent="0.25"/>
    <row r="273" ht="20.05" customHeight="1" x14ac:dyDescent="0.25"/>
    <row r="274" ht="20.05" customHeight="1" x14ac:dyDescent="0.25"/>
    <row r="275" ht="20.05" customHeight="1" x14ac:dyDescent="0.25"/>
    <row r="276" ht="20.05" customHeight="1" x14ac:dyDescent="0.25"/>
    <row r="277" ht="20.05" customHeight="1" x14ac:dyDescent="0.25"/>
    <row r="278" ht="20.05" customHeight="1" x14ac:dyDescent="0.25"/>
    <row r="279" ht="20.05" customHeight="1" x14ac:dyDescent="0.25"/>
  </sheetData>
  <mergeCells count="4">
    <mergeCell ref="A4:R4"/>
    <mergeCell ref="A1:R1"/>
    <mergeCell ref="A2:R2"/>
    <mergeCell ref="A22:R2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Narrow,Regular"&amp;12- 20 -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rgb="FFE2FBFE"/>
    <pageSetUpPr autoPageBreaks="0"/>
  </sheetPr>
  <dimension ref="A1:T29"/>
  <sheetViews>
    <sheetView showGridLines="0" showZeros="0"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9" style="30" customWidth="1"/>
    <col min="4" max="17" width="6.75" style="30" customWidth="1"/>
    <col min="18" max="18" width="7.75" style="31" customWidth="1"/>
    <col min="19" max="16384" width="9.125" style="30"/>
  </cols>
  <sheetData>
    <row r="1" spans="1:20" s="31" customFormat="1" ht="18" customHeight="1" x14ac:dyDescent="0.25">
      <c r="A1" s="351" t="s">
        <v>188</v>
      </c>
      <c r="B1" s="351"/>
      <c r="C1" s="351"/>
      <c r="D1" s="351"/>
      <c r="E1" s="351"/>
      <c r="F1" s="351"/>
      <c r="G1" s="351"/>
      <c r="H1" s="351"/>
      <c r="I1" s="351"/>
      <c r="J1" s="351"/>
      <c r="K1" s="351"/>
      <c r="L1" s="351"/>
      <c r="M1" s="351"/>
      <c r="N1" s="351"/>
      <c r="O1" s="351"/>
      <c r="P1" s="351"/>
      <c r="Q1" s="351"/>
      <c r="R1" s="351"/>
    </row>
    <row r="2" spans="1:20" s="31" customFormat="1" ht="18" customHeight="1" x14ac:dyDescent="0.25">
      <c r="A2" s="375" t="s">
        <v>170</v>
      </c>
      <c r="B2" s="354"/>
      <c r="C2" s="354"/>
      <c r="D2" s="354"/>
      <c r="E2" s="354"/>
      <c r="F2" s="354"/>
      <c r="G2" s="354"/>
      <c r="H2" s="354"/>
      <c r="I2" s="354"/>
      <c r="J2" s="354"/>
      <c r="K2" s="354"/>
      <c r="L2" s="354"/>
      <c r="M2" s="354"/>
      <c r="N2" s="354"/>
      <c r="O2" s="354"/>
      <c r="P2" s="354"/>
      <c r="Q2" s="354"/>
      <c r="R2" s="354"/>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763</v>
      </c>
      <c r="B4" s="373"/>
      <c r="C4" s="373"/>
      <c r="D4" s="373"/>
      <c r="E4" s="373"/>
      <c r="F4" s="373"/>
      <c r="G4" s="373"/>
      <c r="H4" s="373"/>
      <c r="I4" s="373"/>
      <c r="J4" s="373"/>
      <c r="K4" s="373"/>
      <c r="L4" s="373"/>
      <c r="M4" s="373"/>
      <c r="N4" s="373"/>
      <c r="O4" s="373"/>
      <c r="P4" s="373"/>
      <c r="Q4" s="373"/>
      <c r="R4" s="374"/>
    </row>
    <row r="5" spans="1:20" ht="31.25"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764</v>
      </c>
      <c r="B6" s="105" t="s">
        <v>765</v>
      </c>
      <c r="C6" s="48">
        <v>0</v>
      </c>
      <c r="D6" s="48">
        <v>0</v>
      </c>
      <c r="E6" s="48">
        <v>5</v>
      </c>
      <c r="F6" s="48">
        <v>5</v>
      </c>
      <c r="G6" s="48">
        <v>5</v>
      </c>
      <c r="H6" s="48">
        <v>2</v>
      </c>
      <c r="I6" s="48">
        <v>6</v>
      </c>
      <c r="J6" s="48">
        <v>0</v>
      </c>
      <c r="K6" s="48">
        <v>4</v>
      </c>
      <c r="L6" s="48">
        <v>3</v>
      </c>
      <c r="M6" s="48">
        <v>2</v>
      </c>
      <c r="N6" s="48">
        <v>4</v>
      </c>
      <c r="O6" s="48">
        <v>1</v>
      </c>
      <c r="P6" s="48">
        <v>1</v>
      </c>
      <c r="Q6" s="48">
        <v>1</v>
      </c>
      <c r="R6" s="56">
        <v>39</v>
      </c>
    </row>
    <row r="7" spans="1:20" ht="20.05" customHeight="1" x14ac:dyDescent="0.25">
      <c r="A7" s="43" t="s">
        <v>766</v>
      </c>
      <c r="B7" s="105" t="s">
        <v>765</v>
      </c>
      <c r="C7" s="48">
        <v>0</v>
      </c>
      <c r="D7" s="48">
        <v>0</v>
      </c>
      <c r="E7" s="48">
        <v>2</v>
      </c>
      <c r="F7" s="48">
        <v>5</v>
      </c>
      <c r="G7" s="48">
        <v>8</v>
      </c>
      <c r="H7" s="48">
        <v>3</v>
      </c>
      <c r="I7" s="48">
        <v>6</v>
      </c>
      <c r="J7" s="48">
        <v>4</v>
      </c>
      <c r="K7" s="48">
        <v>1</v>
      </c>
      <c r="L7" s="48">
        <v>4</v>
      </c>
      <c r="M7" s="48">
        <v>2</v>
      </c>
      <c r="N7" s="48">
        <v>4</v>
      </c>
      <c r="O7" s="48">
        <v>2</v>
      </c>
      <c r="P7" s="48">
        <v>0</v>
      </c>
      <c r="Q7" s="48">
        <v>0</v>
      </c>
      <c r="R7" s="56">
        <v>41</v>
      </c>
    </row>
    <row r="8" spans="1:20" ht="20.05" customHeight="1" x14ac:dyDescent="0.25">
      <c r="A8" s="43" t="s">
        <v>767</v>
      </c>
      <c r="B8" s="105" t="s">
        <v>765</v>
      </c>
      <c r="C8" s="48">
        <v>0</v>
      </c>
      <c r="D8" s="48">
        <v>0</v>
      </c>
      <c r="E8" s="48">
        <v>0</v>
      </c>
      <c r="F8" s="48">
        <v>2</v>
      </c>
      <c r="G8" s="48">
        <v>4</v>
      </c>
      <c r="H8" s="48">
        <v>2</v>
      </c>
      <c r="I8" s="48">
        <v>2</v>
      </c>
      <c r="J8" s="48">
        <v>5</v>
      </c>
      <c r="K8" s="48">
        <v>3</v>
      </c>
      <c r="L8" s="48">
        <v>3</v>
      </c>
      <c r="M8" s="48">
        <v>3</v>
      </c>
      <c r="N8" s="48">
        <v>6</v>
      </c>
      <c r="O8" s="48">
        <v>0</v>
      </c>
      <c r="P8" s="48">
        <v>0</v>
      </c>
      <c r="Q8" s="48">
        <v>0</v>
      </c>
      <c r="R8" s="56">
        <v>30</v>
      </c>
    </row>
    <row r="9" spans="1:20" ht="20.05" customHeight="1" x14ac:dyDescent="0.25">
      <c r="A9" s="43" t="s">
        <v>768</v>
      </c>
      <c r="B9" s="105" t="s">
        <v>765</v>
      </c>
      <c r="C9" s="48">
        <v>0</v>
      </c>
      <c r="D9" s="48">
        <v>0</v>
      </c>
      <c r="E9" s="48">
        <v>3</v>
      </c>
      <c r="F9" s="48">
        <v>2</v>
      </c>
      <c r="G9" s="48">
        <v>2</v>
      </c>
      <c r="H9" s="48">
        <v>3</v>
      </c>
      <c r="I9" s="48">
        <v>2</v>
      </c>
      <c r="J9" s="48">
        <v>3</v>
      </c>
      <c r="K9" s="48">
        <v>2</v>
      </c>
      <c r="L9" s="48">
        <v>1</v>
      </c>
      <c r="M9" s="48">
        <v>3</v>
      </c>
      <c r="N9" s="48">
        <v>2</v>
      </c>
      <c r="O9" s="48">
        <v>0</v>
      </c>
      <c r="P9" s="48">
        <v>0</v>
      </c>
      <c r="Q9" s="48">
        <v>0</v>
      </c>
      <c r="R9" s="56">
        <v>23</v>
      </c>
    </row>
    <row r="10" spans="1:20" ht="20.05" customHeight="1" x14ac:dyDescent="0.25">
      <c r="A10" s="43" t="s">
        <v>769</v>
      </c>
      <c r="B10" s="105" t="s">
        <v>770</v>
      </c>
      <c r="C10" s="48">
        <v>0</v>
      </c>
      <c r="D10" s="48">
        <v>0</v>
      </c>
      <c r="E10" s="48">
        <v>0</v>
      </c>
      <c r="F10" s="48">
        <v>0</v>
      </c>
      <c r="G10" s="48">
        <v>0</v>
      </c>
      <c r="H10" s="48">
        <v>0</v>
      </c>
      <c r="I10" s="48">
        <v>0</v>
      </c>
      <c r="J10" s="48">
        <v>0</v>
      </c>
      <c r="K10" s="48">
        <v>62</v>
      </c>
      <c r="L10" s="48">
        <v>62</v>
      </c>
      <c r="M10" s="48">
        <v>59</v>
      </c>
      <c r="N10" s="48">
        <v>62</v>
      </c>
      <c r="O10" s="48">
        <v>70</v>
      </c>
      <c r="P10" s="48">
        <v>48</v>
      </c>
      <c r="Q10" s="48">
        <v>56</v>
      </c>
      <c r="R10" s="56">
        <v>419</v>
      </c>
    </row>
    <row r="11" spans="1:20" ht="20.05" customHeight="1" x14ac:dyDescent="0.25">
      <c r="A11" s="43" t="s">
        <v>771</v>
      </c>
      <c r="B11" s="105" t="s">
        <v>770</v>
      </c>
      <c r="C11" s="48">
        <v>0</v>
      </c>
      <c r="D11" s="48">
        <v>0</v>
      </c>
      <c r="E11" s="48">
        <v>57</v>
      </c>
      <c r="F11" s="48">
        <v>39</v>
      </c>
      <c r="G11" s="48">
        <v>41</v>
      </c>
      <c r="H11" s="48">
        <v>48</v>
      </c>
      <c r="I11" s="48">
        <v>57</v>
      </c>
      <c r="J11" s="48">
        <v>49</v>
      </c>
      <c r="K11" s="48">
        <v>0</v>
      </c>
      <c r="L11" s="48">
        <v>0</v>
      </c>
      <c r="M11" s="48">
        <v>0</v>
      </c>
      <c r="N11" s="48">
        <v>0</v>
      </c>
      <c r="O11" s="48">
        <v>0</v>
      </c>
      <c r="P11" s="48">
        <v>0</v>
      </c>
      <c r="Q11" s="48">
        <v>0</v>
      </c>
      <c r="R11" s="56">
        <v>291</v>
      </c>
    </row>
    <row r="12" spans="1:20" ht="20.05" customHeight="1" x14ac:dyDescent="0.25">
      <c r="A12" s="43" t="s">
        <v>772</v>
      </c>
      <c r="B12" s="105" t="s">
        <v>765</v>
      </c>
      <c r="C12" s="48">
        <v>0</v>
      </c>
      <c r="D12" s="48">
        <v>0</v>
      </c>
      <c r="E12" s="48">
        <v>3</v>
      </c>
      <c r="F12" s="48">
        <v>1</v>
      </c>
      <c r="G12" s="48">
        <v>2</v>
      </c>
      <c r="H12" s="48">
        <v>2</v>
      </c>
      <c r="I12" s="48">
        <v>4</v>
      </c>
      <c r="J12" s="48">
        <v>1</v>
      </c>
      <c r="K12" s="48">
        <v>4</v>
      </c>
      <c r="L12" s="48">
        <v>5</v>
      </c>
      <c r="M12" s="48">
        <v>0</v>
      </c>
      <c r="N12" s="48">
        <v>2</v>
      </c>
      <c r="O12" s="48">
        <v>0</v>
      </c>
      <c r="P12" s="48">
        <v>0</v>
      </c>
      <c r="Q12" s="48">
        <v>0</v>
      </c>
      <c r="R12" s="56">
        <v>24</v>
      </c>
    </row>
    <row r="13" spans="1:20" ht="20.05" customHeight="1" x14ac:dyDescent="0.25">
      <c r="A13" s="43" t="s">
        <v>773</v>
      </c>
      <c r="B13" s="105" t="s">
        <v>774</v>
      </c>
      <c r="C13" s="48">
        <v>0</v>
      </c>
      <c r="D13" s="48">
        <v>0</v>
      </c>
      <c r="E13" s="48">
        <v>22</v>
      </c>
      <c r="F13" s="48">
        <v>24</v>
      </c>
      <c r="G13" s="48">
        <v>14</v>
      </c>
      <c r="H13" s="48">
        <v>15</v>
      </c>
      <c r="I13" s="48">
        <v>17</v>
      </c>
      <c r="J13" s="48">
        <v>16</v>
      </c>
      <c r="K13" s="48">
        <v>20</v>
      </c>
      <c r="L13" s="48">
        <v>0</v>
      </c>
      <c r="M13" s="48">
        <v>0</v>
      </c>
      <c r="N13" s="48">
        <v>0</v>
      </c>
      <c r="O13" s="48">
        <v>0</v>
      </c>
      <c r="P13" s="48">
        <v>0</v>
      </c>
      <c r="Q13" s="48">
        <v>0</v>
      </c>
      <c r="R13" s="56">
        <v>128</v>
      </c>
    </row>
    <row r="14" spans="1:20" ht="20.05" customHeight="1" x14ac:dyDescent="0.25">
      <c r="A14" s="43" t="s">
        <v>775</v>
      </c>
      <c r="B14" s="105" t="s">
        <v>776</v>
      </c>
      <c r="C14" s="48">
        <v>0</v>
      </c>
      <c r="D14" s="48">
        <v>0</v>
      </c>
      <c r="E14" s="48">
        <v>9</v>
      </c>
      <c r="F14" s="48">
        <v>11</v>
      </c>
      <c r="G14" s="48">
        <v>14</v>
      </c>
      <c r="H14" s="48">
        <v>18</v>
      </c>
      <c r="I14" s="48">
        <v>19</v>
      </c>
      <c r="J14" s="48">
        <v>14</v>
      </c>
      <c r="K14" s="48">
        <v>27</v>
      </c>
      <c r="L14" s="48">
        <v>17</v>
      </c>
      <c r="M14" s="48">
        <v>28</v>
      </c>
      <c r="N14" s="48">
        <v>17</v>
      </c>
      <c r="O14" s="48">
        <v>8</v>
      </c>
      <c r="P14" s="48">
        <v>19</v>
      </c>
      <c r="Q14" s="48">
        <v>18</v>
      </c>
      <c r="R14" s="56">
        <v>219</v>
      </c>
    </row>
    <row r="15" spans="1:20" ht="20.05" customHeight="1" x14ac:dyDescent="0.25">
      <c r="A15" s="43" t="s">
        <v>777</v>
      </c>
      <c r="B15" s="105" t="s">
        <v>765</v>
      </c>
      <c r="C15" s="48">
        <v>0</v>
      </c>
      <c r="D15" s="48">
        <v>0</v>
      </c>
      <c r="E15" s="48">
        <v>2</v>
      </c>
      <c r="F15" s="48">
        <v>1</v>
      </c>
      <c r="G15" s="48">
        <v>5</v>
      </c>
      <c r="H15" s="48">
        <v>1</v>
      </c>
      <c r="I15" s="48">
        <v>3</v>
      </c>
      <c r="J15" s="48">
        <v>0</v>
      </c>
      <c r="K15" s="48">
        <v>2</v>
      </c>
      <c r="L15" s="48">
        <v>0</v>
      </c>
      <c r="M15" s="48">
        <v>2</v>
      </c>
      <c r="N15" s="48">
        <v>1</v>
      </c>
      <c r="O15" s="48">
        <v>2</v>
      </c>
      <c r="P15" s="48">
        <v>2</v>
      </c>
      <c r="Q15" s="48">
        <v>1</v>
      </c>
      <c r="R15" s="56">
        <v>22</v>
      </c>
    </row>
    <row r="16" spans="1:20" ht="20.05" customHeight="1" x14ac:dyDescent="0.25">
      <c r="A16" s="43" t="s">
        <v>778</v>
      </c>
      <c r="B16" s="105" t="s">
        <v>765</v>
      </c>
      <c r="C16" s="48">
        <v>0</v>
      </c>
      <c r="D16" s="48">
        <v>0</v>
      </c>
      <c r="E16" s="48">
        <v>3</v>
      </c>
      <c r="F16" s="48">
        <v>1</v>
      </c>
      <c r="G16" s="48">
        <v>6</v>
      </c>
      <c r="H16" s="48">
        <v>3</v>
      </c>
      <c r="I16" s="48">
        <v>4</v>
      </c>
      <c r="J16" s="48">
        <v>3</v>
      </c>
      <c r="K16" s="48">
        <v>0</v>
      </c>
      <c r="L16" s="48">
        <v>5</v>
      </c>
      <c r="M16" s="48">
        <v>4</v>
      </c>
      <c r="N16" s="48">
        <v>4</v>
      </c>
      <c r="O16" s="48">
        <v>6</v>
      </c>
      <c r="P16" s="48">
        <v>0</v>
      </c>
      <c r="Q16" s="48">
        <v>0</v>
      </c>
      <c r="R16" s="56">
        <v>39</v>
      </c>
    </row>
    <row r="17" spans="1:18" ht="20.05" customHeight="1" x14ac:dyDescent="0.25">
      <c r="A17" s="43" t="s">
        <v>779</v>
      </c>
      <c r="B17" s="105" t="s">
        <v>765</v>
      </c>
      <c r="C17" s="48">
        <v>0</v>
      </c>
      <c r="D17" s="48">
        <v>0</v>
      </c>
      <c r="E17" s="48">
        <v>8</v>
      </c>
      <c r="F17" s="48">
        <v>4</v>
      </c>
      <c r="G17" s="48">
        <v>5</v>
      </c>
      <c r="H17" s="48">
        <v>2</v>
      </c>
      <c r="I17" s="48">
        <v>3</v>
      </c>
      <c r="J17" s="48">
        <v>2</v>
      </c>
      <c r="K17" s="48">
        <v>2</v>
      </c>
      <c r="L17" s="48">
        <v>3</v>
      </c>
      <c r="M17" s="48">
        <v>2</v>
      </c>
      <c r="N17" s="48">
        <v>1</v>
      </c>
      <c r="O17" s="48">
        <v>4</v>
      </c>
      <c r="P17" s="48">
        <v>1</v>
      </c>
      <c r="Q17" s="48">
        <v>1</v>
      </c>
      <c r="R17" s="56">
        <v>38</v>
      </c>
    </row>
    <row r="18" spans="1:18" ht="20.05" customHeight="1" x14ac:dyDescent="0.25">
      <c r="A18" s="43" t="s">
        <v>780</v>
      </c>
      <c r="B18" s="105" t="s">
        <v>765</v>
      </c>
      <c r="C18" s="48">
        <v>0</v>
      </c>
      <c r="D18" s="48">
        <v>0</v>
      </c>
      <c r="E18" s="48">
        <v>2</v>
      </c>
      <c r="F18" s="48">
        <v>4</v>
      </c>
      <c r="G18" s="48">
        <v>5</v>
      </c>
      <c r="H18" s="48">
        <v>8</v>
      </c>
      <c r="I18" s="48">
        <v>2</v>
      </c>
      <c r="J18" s="48">
        <v>5</v>
      </c>
      <c r="K18" s="48">
        <v>5</v>
      </c>
      <c r="L18" s="48">
        <v>6</v>
      </c>
      <c r="M18" s="48">
        <v>4</v>
      </c>
      <c r="N18" s="48">
        <v>2</v>
      </c>
      <c r="O18" s="48">
        <v>4</v>
      </c>
      <c r="P18" s="48">
        <v>2</v>
      </c>
      <c r="Q18" s="48">
        <v>0</v>
      </c>
      <c r="R18" s="56">
        <v>49</v>
      </c>
    </row>
    <row r="19" spans="1:18" ht="20.05" customHeight="1" x14ac:dyDescent="0.25">
      <c r="A19" s="43" t="s">
        <v>781</v>
      </c>
      <c r="B19" s="105" t="s">
        <v>782</v>
      </c>
      <c r="C19" s="48">
        <v>0</v>
      </c>
      <c r="D19" s="48">
        <v>0</v>
      </c>
      <c r="E19" s="48">
        <v>15</v>
      </c>
      <c r="F19" s="48">
        <v>13</v>
      </c>
      <c r="G19" s="48">
        <v>13</v>
      </c>
      <c r="H19" s="48">
        <v>18</v>
      </c>
      <c r="I19" s="48">
        <v>11</v>
      </c>
      <c r="J19" s="48">
        <v>16</v>
      </c>
      <c r="K19" s="48">
        <v>20</v>
      </c>
      <c r="L19" s="48">
        <v>21</v>
      </c>
      <c r="M19" s="48">
        <v>21</v>
      </c>
      <c r="N19" s="48">
        <v>26</v>
      </c>
      <c r="O19" s="48">
        <v>24</v>
      </c>
      <c r="P19" s="48">
        <v>15</v>
      </c>
      <c r="Q19" s="48">
        <v>29</v>
      </c>
      <c r="R19" s="56">
        <v>242</v>
      </c>
    </row>
    <row r="20" spans="1:18" ht="20.05" customHeight="1" x14ac:dyDescent="0.25">
      <c r="A20" s="43" t="s">
        <v>783</v>
      </c>
      <c r="B20" s="105" t="s">
        <v>784</v>
      </c>
      <c r="C20" s="48">
        <v>0</v>
      </c>
      <c r="D20" s="48">
        <v>0</v>
      </c>
      <c r="E20" s="48">
        <v>7</v>
      </c>
      <c r="F20" s="48">
        <v>11</v>
      </c>
      <c r="G20" s="48">
        <v>11</v>
      </c>
      <c r="H20" s="48">
        <v>11</v>
      </c>
      <c r="I20" s="48">
        <v>12</v>
      </c>
      <c r="J20" s="48">
        <v>11</v>
      </c>
      <c r="K20" s="48">
        <v>5</v>
      </c>
      <c r="L20" s="48">
        <v>0</v>
      </c>
      <c r="M20" s="48">
        <v>0</v>
      </c>
      <c r="N20" s="48">
        <v>0</v>
      </c>
      <c r="O20" s="48">
        <v>0</v>
      </c>
      <c r="P20" s="48">
        <v>0</v>
      </c>
      <c r="Q20" s="48">
        <v>0</v>
      </c>
      <c r="R20" s="56">
        <v>68</v>
      </c>
    </row>
    <row r="21" spans="1:18" ht="20.05" customHeight="1" x14ac:dyDescent="0.25">
      <c r="A21" s="43" t="s">
        <v>785</v>
      </c>
      <c r="B21" s="105" t="s">
        <v>765</v>
      </c>
      <c r="C21" s="48">
        <v>0</v>
      </c>
      <c r="D21" s="48">
        <v>0</v>
      </c>
      <c r="E21" s="48">
        <v>2</v>
      </c>
      <c r="F21" s="48">
        <v>2</v>
      </c>
      <c r="G21" s="48">
        <v>2</v>
      </c>
      <c r="H21" s="48">
        <v>4</v>
      </c>
      <c r="I21" s="48">
        <v>1</v>
      </c>
      <c r="J21" s="48">
        <v>2</v>
      </c>
      <c r="K21" s="48">
        <v>0</v>
      </c>
      <c r="L21" s="48">
        <v>2</v>
      </c>
      <c r="M21" s="48">
        <v>0</v>
      </c>
      <c r="N21" s="48">
        <v>4</v>
      </c>
      <c r="O21" s="48">
        <v>0</v>
      </c>
      <c r="P21" s="48">
        <v>0</v>
      </c>
      <c r="Q21" s="48">
        <v>0</v>
      </c>
      <c r="R21" s="56">
        <v>19</v>
      </c>
    </row>
    <row r="22" spans="1:18" ht="20.05" customHeight="1" x14ac:dyDescent="0.25">
      <c r="A22" s="43" t="s">
        <v>786</v>
      </c>
      <c r="B22" s="105" t="s">
        <v>765</v>
      </c>
      <c r="C22" s="48">
        <v>0</v>
      </c>
      <c r="D22" s="48">
        <v>0</v>
      </c>
      <c r="E22" s="48">
        <v>1</v>
      </c>
      <c r="F22" s="48">
        <v>2</v>
      </c>
      <c r="G22" s="48">
        <v>4</v>
      </c>
      <c r="H22" s="48">
        <v>3</v>
      </c>
      <c r="I22" s="48">
        <v>4</v>
      </c>
      <c r="J22" s="48">
        <v>3</v>
      </c>
      <c r="K22" s="48">
        <v>4</v>
      </c>
      <c r="L22" s="48">
        <v>3</v>
      </c>
      <c r="M22" s="48">
        <v>2</v>
      </c>
      <c r="N22" s="48">
        <v>0</v>
      </c>
      <c r="O22" s="48">
        <v>0</v>
      </c>
      <c r="P22" s="48">
        <v>2</v>
      </c>
      <c r="Q22" s="48">
        <v>0</v>
      </c>
      <c r="R22" s="56">
        <v>28</v>
      </c>
    </row>
    <row r="23" spans="1:18" ht="20.05" customHeight="1" x14ac:dyDescent="0.25">
      <c r="A23" s="43" t="s">
        <v>787</v>
      </c>
      <c r="B23" s="105" t="s">
        <v>765</v>
      </c>
      <c r="C23" s="48">
        <v>0</v>
      </c>
      <c r="D23" s="48">
        <v>0</v>
      </c>
      <c r="E23" s="48">
        <v>0</v>
      </c>
      <c r="F23" s="48">
        <v>1</v>
      </c>
      <c r="G23" s="48">
        <v>1</v>
      </c>
      <c r="H23" s="48">
        <v>0</v>
      </c>
      <c r="I23" s="48">
        <v>2</v>
      </c>
      <c r="J23" s="48">
        <v>2</v>
      </c>
      <c r="K23" s="48">
        <v>1</v>
      </c>
      <c r="L23" s="48">
        <v>1</v>
      </c>
      <c r="M23" s="48">
        <v>2</v>
      </c>
      <c r="N23" s="48">
        <v>0</v>
      </c>
      <c r="O23" s="48">
        <v>1</v>
      </c>
      <c r="P23" s="48">
        <v>1</v>
      </c>
      <c r="Q23" s="48">
        <v>0</v>
      </c>
      <c r="R23" s="56">
        <v>12</v>
      </c>
    </row>
    <row r="24" spans="1:18" ht="20.05" customHeight="1" x14ac:dyDescent="0.25">
      <c r="A24" s="43" t="s">
        <v>788</v>
      </c>
      <c r="B24" s="105" t="s">
        <v>789</v>
      </c>
      <c r="C24" s="48">
        <v>0</v>
      </c>
      <c r="D24" s="48">
        <v>0</v>
      </c>
      <c r="E24" s="48">
        <v>16</v>
      </c>
      <c r="F24" s="48">
        <v>18</v>
      </c>
      <c r="G24" s="48">
        <v>24</v>
      </c>
      <c r="H24" s="48">
        <v>22</v>
      </c>
      <c r="I24" s="48">
        <v>27</v>
      </c>
      <c r="J24" s="48">
        <v>23</v>
      </c>
      <c r="K24" s="48">
        <v>31</v>
      </c>
      <c r="L24" s="48">
        <v>0</v>
      </c>
      <c r="M24" s="48">
        <v>0</v>
      </c>
      <c r="N24" s="48">
        <v>0</v>
      </c>
      <c r="O24" s="48">
        <v>0</v>
      </c>
      <c r="P24" s="48">
        <v>0</v>
      </c>
      <c r="Q24" s="48">
        <v>0</v>
      </c>
      <c r="R24" s="56">
        <v>161</v>
      </c>
    </row>
    <row r="25" spans="1:18" ht="20.05" customHeight="1" x14ac:dyDescent="0.25">
      <c r="A25" s="43" t="s">
        <v>790</v>
      </c>
      <c r="B25" s="105" t="s">
        <v>292</v>
      </c>
      <c r="C25" s="48">
        <v>0</v>
      </c>
      <c r="D25" s="48">
        <v>0</v>
      </c>
      <c r="E25" s="48">
        <v>7</v>
      </c>
      <c r="F25" s="48">
        <v>9</v>
      </c>
      <c r="G25" s="48">
        <v>6</v>
      </c>
      <c r="H25" s="48">
        <v>7</v>
      </c>
      <c r="I25" s="48">
        <v>14</v>
      </c>
      <c r="J25" s="48">
        <v>11</v>
      </c>
      <c r="K25" s="48">
        <v>11</v>
      </c>
      <c r="L25" s="48">
        <v>24</v>
      </c>
      <c r="M25" s="48">
        <v>15</v>
      </c>
      <c r="N25" s="48">
        <v>24</v>
      </c>
      <c r="O25" s="48">
        <v>16</v>
      </c>
      <c r="P25" s="48">
        <v>8</v>
      </c>
      <c r="Q25" s="48">
        <v>15</v>
      </c>
      <c r="R25" s="56">
        <v>167</v>
      </c>
    </row>
    <row r="26" spans="1:18" ht="20.05" customHeight="1" x14ac:dyDescent="0.25">
      <c r="A26" s="43" t="s">
        <v>791</v>
      </c>
      <c r="B26" s="105" t="s">
        <v>792</v>
      </c>
      <c r="C26" s="48">
        <v>0</v>
      </c>
      <c r="D26" s="48">
        <v>0</v>
      </c>
      <c r="E26" s="48">
        <v>0</v>
      </c>
      <c r="F26" s="48">
        <v>0</v>
      </c>
      <c r="G26" s="48">
        <v>0</v>
      </c>
      <c r="H26" s="48">
        <v>0</v>
      </c>
      <c r="I26" s="48">
        <v>0</v>
      </c>
      <c r="J26" s="48">
        <v>0</v>
      </c>
      <c r="K26" s="48">
        <v>0</v>
      </c>
      <c r="L26" s="48">
        <v>50</v>
      </c>
      <c r="M26" s="48">
        <v>46</v>
      </c>
      <c r="N26" s="48">
        <v>32</v>
      </c>
      <c r="O26" s="48">
        <v>36</v>
      </c>
      <c r="P26" s="48">
        <v>39</v>
      </c>
      <c r="Q26" s="48">
        <v>25</v>
      </c>
      <c r="R26" s="56">
        <v>228</v>
      </c>
    </row>
    <row r="27" spans="1:18" ht="20.05" customHeight="1" x14ac:dyDescent="0.25">
      <c r="A27" s="67" t="s">
        <v>793</v>
      </c>
      <c r="B27" s="105" t="s">
        <v>765</v>
      </c>
      <c r="C27" s="57">
        <v>0</v>
      </c>
      <c r="D27" s="57">
        <v>0</v>
      </c>
      <c r="E27" s="57">
        <v>2</v>
      </c>
      <c r="F27" s="57">
        <v>2</v>
      </c>
      <c r="G27" s="57">
        <v>1</v>
      </c>
      <c r="H27" s="57">
        <v>2</v>
      </c>
      <c r="I27" s="57">
        <v>1</v>
      </c>
      <c r="J27" s="57">
        <v>2</v>
      </c>
      <c r="K27" s="57">
        <v>0</v>
      </c>
      <c r="L27" s="57">
        <v>0</v>
      </c>
      <c r="M27" s="57">
        <v>2</v>
      </c>
      <c r="N27" s="57">
        <v>2</v>
      </c>
      <c r="O27" s="57">
        <v>0</v>
      </c>
      <c r="P27" s="57">
        <v>1</v>
      </c>
      <c r="Q27" s="57">
        <v>0</v>
      </c>
      <c r="R27" s="58">
        <v>15</v>
      </c>
    </row>
    <row r="28" spans="1:18" ht="20.05" customHeight="1" x14ac:dyDescent="0.25">
      <c r="A28" s="92" t="s">
        <v>225</v>
      </c>
      <c r="B28" s="92" t="s">
        <v>794</v>
      </c>
      <c r="C28" s="53">
        <v>0</v>
      </c>
      <c r="D28" s="53">
        <v>0</v>
      </c>
      <c r="E28" s="53">
        <v>166</v>
      </c>
      <c r="F28" s="53">
        <v>157</v>
      </c>
      <c r="G28" s="53">
        <v>173</v>
      </c>
      <c r="H28" s="53">
        <v>174</v>
      </c>
      <c r="I28" s="53">
        <v>197</v>
      </c>
      <c r="J28" s="53">
        <v>172</v>
      </c>
      <c r="K28" s="53">
        <v>204</v>
      </c>
      <c r="L28" s="53">
        <v>210</v>
      </c>
      <c r="M28" s="53">
        <v>197</v>
      </c>
      <c r="N28" s="53">
        <v>193</v>
      </c>
      <c r="O28" s="53">
        <v>174</v>
      </c>
      <c r="P28" s="53">
        <v>139</v>
      </c>
      <c r="Q28" s="53">
        <v>146</v>
      </c>
      <c r="R28" s="53">
        <v>2302</v>
      </c>
    </row>
    <row r="29" spans="1:18" ht="19.05" customHeight="1" x14ac:dyDescent="0.25">
      <c r="A29" s="114" t="s">
        <v>255</v>
      </c>
      <c r="B29" s="18"/>
      <c r="C29" s="76"/>
      <c r="D29" s="76"/>
      <c r="E29" s="76"/>
      <c r="F29" s="76"/>
      <c r="G29" s="76"/>
      <c r="H29" s="76"/>
      <c r="I29" s="76"/>
      <c r="J29" s="76"/>
      <c r="K29" s="76"/>
      <c r="L29" s="76"/>
      <c r="M29" s="76"/>
      <c r="N29" s="76"/>
      <c r="O29" s="76"/>
      <c r="P29" s="76"/>
      <c r="Q29" s="76"/>
      <c r="R29" s="76"/>
    </row>
  </sheetData>
  <mergeCells count="3">
    <mergeCell ref="A1:R1"/>
    <mergeCell ref="A2:R2"/>
    <mergeCell ref="A4:R4"/>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Narrow,Regular"&amp;12- 21 -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tabColor rgb="FFE2FBFE"/>
    <pageSetUpPr autoPageBreaks="0"/>
  </sheetPr>
  <dimension ref="A1:T36"/>
  <sheetViews>
    <sheetView showGridLines="0" showZeros="0"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8.25"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795</v>
      </c>
      <c r="B4" s="373"/>
      <c r="C4" s="373"/>
      <c r="D4" s="373"/>
      <c r="E4" s="373"/>
      <c r="F4" s="373"/>
      <c r="G4" s="373"/>
      <c r="H4" s="373"/>
      <c r="I4" s="373"/>
      <c r="J4" s="373"/>
      <c r="K4" s="373"/>
      <c r="L4" s="373"/>
      <c r="M4" s="373"/>
      <c r="N4" s="373"/>
      <c r="O4" s="373"/>
      <c r="P4" s="373"/>
      <c r="Q4" s="373"/>
      <c r="R4" s="374"/>
    </row>
    <row r="5" spans="1:20" ht="28.2"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19.05" customHeight="1" x14ac:dyDescent="0.25">
      <c r="A6" s="43" t="s">
        <v>796</v>
      </c>
      <c r="B6" s="105" t="s">
        <v>797</v>
      </c>
      <c r="C6" s="48">
        <v>0</v>
      </c>
      <c r="D6" s="48">
        <v>0</v>
      </c>
      <c r="E6" s="48">
        <v>9</v>
      </c>
      <c r="F6" s="48">
        <v>5</v>
      </c>
      <c r="G6" s="48">
        <v>5</v>
      </c>
      <c r="H6" s="48">
        <v>8</v>
      </c>
      <c r="I6" s="48">
        <v>7</v>
      </c>
      <c r="J6" s="48">
        <v>5</v>
      </c>
      <c r="K6" s="48">
        <v>6</v>
      </c>
      <c r="L6" s="48">
        <v>4</v>
      </c>
      <c r="M6" s="48">
        <v>3</v>
      </c>
      <c r="N6" s="48">
        <v>10</v>
      </c>
      <c r="O6" s="48">
        <v>7</v>
      </c>
      <c r="P6" s="48">
        <v>4</v>
      </c>
      <c r="Q6" s="48">
        <v>5</v>
      </c>
      <c r="R6" s="56">
        <v>78</v>
      </c>
    </row>
    <row r="7" spans="1:20" ht="19.05" customHeight="1" x14ac:dyDescent="0.25">
      <c r="A7" s="43" t="s">
        <v>798</v>
      </c>
      <c r="B7" s="105" t="s">
        <v>799</v>
      </c>
      <c r="C7" s="48">
        <v>0</v>
      </c>
      <c r="D7" s="48">
        <v>0</v>
      </c>
      <c r="E7" s="48">
        <v>3</v>
      </c>
      <c r="F7" s="48">
        <v>7</v>
      </c>
      <c r="G7" s="48">
        <v>1</v>
      </c>
      <c r="H7" s="48">
        <v>6</v>
      </c>
      <c r="I7" s="48">
        <v>3</v>
      </c>
      <c r="J7" s="48">
        <v>4</v>
      </c>
      <c r="K7" s="48">
        <v>5</v>
      </c>
      <c r="L7" s="48">
        <v>3</v>
      </c>
      <c r="M7" s="48">
        <v>1</v>
      </c>
      <c r="N7" s="48">
        <v>5</v>
      </c>
      <c r="O7" s="48">
        <v>3</v>
      </c>
      <c r="P7" s="48">
        <v>3</v>
      </c>
      <c r="Q7" s="48">
        <v>1</v>
      </c>
      <c r="R7" s="56">
        <v>45</v>
      </c>
    </row>
    <row r="8" spans="1:20" ht="19.05" customHeight="1" x14ac:dyDescent="0.25">
      <c r="A8" s="43" t="s">
        <v>800</v>
      </c>
      <c r="B8" s="105" t="s">
        <v>801</v>
      </c>
      <c r="C8" s="48">
        <v>0</v>
      </c>
      <c r="D8" s="48">
        <v>0</v>
      </c>
      <c r="E8" s="48">
        <v>9</v>
      </c>
      <c r="F8" s="48">
        <v>3</v>
      </c>
      <c r="G8" s="48">
        <v>6</v>
      </c>
      <c r="H8" s="48">
        <v>7</v>
      </c>
      <c r="I8" s="48">
        <v>7</v>
      </c>
      <c r="J8" s="48">
        <v>4</v>
      </c>
      <c r="K8" s="48">
        <v>6</v>
      </c>
      <c r="L8" s="48">
        <v>11</v>
      </c>
      <c r="M8" s="48">
        <v>4</v>
      </c>
      <c r="N8" s="48">
        <v>6</v>
      </c>
      <c r="O8" s="48">
        <v>6</v>
      </c>
      <c r="P8" s="48">
        <v>4</v>
      </c>
      <c r="Q8" s="48">
        <v>0</v>
      </c>
      <c r="R8" s="56">
        <v>73</v>
      </c>
    </row>
    <row r="9" spans="1:20" ht="19.05" customHeight="1" x14ac:dyDescent="0.25">
      <c r="A9" s="43" t="s">
        <v>802</v>
      </c>
      <c r="B9" s="105" t="s">
        <v>803</v>
      </c>
      <c r="C9" s="48">
        <v>0</v>
      </c>
      <c r="D9" s="48">
        <v>0</v>
      </c>
      <c r="E9" s="48">
        <v>28</v>
      </c>
      <c r="F9" s="48">
        <v>25</v>
      </c>
      <c r="G9" s="48">
        <v>24</v>
      </c>
      <c r="H9" s="48">
        <v>33</v>
      </c>
      <c r="I9" s="48">
        <v>0</v>
      </c>
      <c r="J9" s="48">
        <v>0</v>
      </c>
      <c r="K9" s="48">
        <v>0</v>
      </c>
      <c r="L9" s="48">
        <v>0</v>
      </c>
      <c r="M9" s="48">
        <v>0</v>
      </c>
      <c r="N9" s="48">
        <v>0</v>
      </c>
      <c r="O9" s="48">
        <v>0</v>
      </c>
      <c r="P9" s="48">
        <v>0</v>
      </c>
      <c r="Q9" s="48">
        <v>0</v>
      </c>
      <c r="R9" s="56">
        <v>110</v>
      </c>
    </row>
    <row r="10" spans="1:20" ht="19.05" customHeight="1" x14ac:dyDescent="0.25">
      <c r="A10" s="43" t="s">
        <v>804</v>
      </c>
      <c r="B10" s="105" t="s">
        <v>805</v>
      </c>
      <c r="C10" s="48">
        <v>0</v>
      </c>
      <c r="D10" s="48">
        <v>0</v>
      </c>
      <c r="E10" s="48">
        <v>2</v>
      </c>
      <c r="F10" s="48">
        <v>0</v>
      </c>
      <c r="G10" s="48">
        <v>1</v>
      </c>
      <c r="H10" s="48">
        <v>5</v>
      </c>
      <c r="I10" s="48">
        <v>2</v>
      </c>
      <c r="J10" s="48">
        <v>3</v>
      </c>
      <c r="K10" s="48">
        <v>1</v>
      </c>
      <c r="L10" s="48">
        <v>2</v>
      </c>
      <c r="M10" s="48">
        <v>3</v>
      </c>
      <c r="N10" s="48">
        <v>0</v>
      </c>
      <c r="O10" s="48">
        <v>1</v>
      </c>
      <c r="P10" s="48">
        <v>4</v>
      </c>
      <c r="Q10" s="48">
        <v>2</v>
      </c>
      <c r="R10" s="56">
        <v>26</v>
      </c>
    </row>
    <row r="11" spans="1:20" ht="19.05" customHeight="1" x14ac:dyDescent="0.25">
      <c r="A11" s="43" t="s">
        <v>806</v>
      </c>
      <c r="B11" s="105" t="s">
        <v>743</v>
      </c>
      <c r="C11" s="48">
        <v>0</v>
      </c>
      <c r="D11" s="48">
        <v>0</v>
      </c>
      <c r="E11" s="48">
        <v>3</v>
      </c>
      <c r="F11" s="48">
        <v>3</v>
      </c>
      <c r="G11" s="48">
        <v>3</v>
      </c>
      <c r="H11" s="48">
        <v>2</v>
      </c>
      <c r="I11" s="48">
        <v>1</v>
      </c>
      <c r="J11" s="48">
        <v>4</v>
      </c>
      <c r="K11" s="48">
        <v>3</v>
      </c>
      <c r="L11" s="48">
        <v>0</v>
      </c>
      <c r="M11" s="48">
        <v>4</v>
      </c>
      <c r="N11" s="48">
        <v>2</v>
      </c>
      <c r="O11" s="48">
        <v>1</v>
      </c>
      <c r="P11" s="48">
        <v>4</v>
      </c>
      <c r="Q11" s="48">
        <v>3</v>
      </c>
      <c r="R11" s="56">
        <v>33</v>
      </c>
    </row>
    <row r="12" spans="1:20" ht="19.05" customHeight="1" x14ac:dyDescent="0.25">
      <c r="A12" s="43" t="s">
        <v>807</v>
      </c>
      <c r="B12" s="105" t="s">
        <v>808</v>
      </c>
      <c r="C12" s="48">
        <v>0</v>
      </c>
      <c r="D12" s="48">
        <v>0</v>
      </c>
      <c r="E12" s="48">
        <v>11</v>
      </c>
      <c r="F12" s="48">
        <v>13</v>
      </c>
      <c r="G12" s="48">
        <v>11</v>
      </c>
      <c r="H12" s="48">
        <v>8</v>
      </c>
      <c r="I12" s="48">
        <v>17</v>
      </c>
      <c r="J12" s="48">
        <v>15</v>
      </c>
      <c r="K12" s="48">
        <v>15</v>
      </c>
      <c r="L12" s="48">
        <v>11</v>
      </c>
      <c r="M12" s="48">
        <v>16</v>
      </c>
      <c r="N12" s="48">
        <v>13</v>
      </c>
      <c r="O12" s="48">
        <v>13</v>
      </c>
      <c r="P12" s="48">
        <v>12</v>
      </c>
      <c r="Q12" s="48">
        <v>15</v>
      </c>
      <c r="R12" s="56">
        <v>170</v>
      </c>
    </row>
    <row r="13" spans="1:20" ht="19.05" customHeight="1" x14ac:dyDescent="0.25">
      <c r="A13" s="43" t="s">
        <v>809</v>
      </c>
      <c r="B13" s="105" t="s">
        <v>810</v>
      </c>
      <c r="C13" s="48">
        <v>0</v>
      </c>
      <c r="D13" s="48">
        <v>0</v>
      </c>
      <c r="E13" s="48">
        <v>0</v>
      </c>
      <c r="F13" s="48">
        <v>0</v>
      </c>
      <c r="G13" s="48">
        <v>0</v>
      </c>
      <c r="H13" s="48">
        <v>0</v>
      </c>
      <c r="I13" s="48">
        <v>0</v>
      </c>
      <c r="J13" s="48">
        <v>1</v>
      </c>
      <c r="K13" s="48">
        <v>0</v>
      </c>
      <c r="L13" s="48">
        <v>0</v>
      </c>
      <c r="M13" s="48">
        <v>0</v>
      </c>
      <c r="N13" s="48">
        <v>1</v>
      </c>
      <c r="O13" s="48">
        <v>0</v>
      </c>
      <c r="P13" s="48">
        <v>1</v>
      </c>
      <c r="Q13" s="48">
        <v>0</v>
      </c>
      <c r="R13" s="56">
        <v>3</v>
      </c>
    </row>
    <row r="14" spans="1:20" ht="19.05" customHeight="1" x14ac:dyDescent="0.25">
      <c r="A14" s="43" t="s">
        <v>811</v>
      </c>
      <c r="B14" s="105" t="s">
        <v>812</v>
      </c>
      <c r="C14" s="48">
        <v>0</v>
      </c>
      <c r="D14" s="48">
        <v>0</v>
      </c>
      <c r="E14" s="48">
        <v>4</v>
      </c>
      <c r="F14" s="48">
        <v>7</v>
      </c>
      <c r="G14" s="48">
        <v>7</v>
      </c>
      <c r="H14" s="48">
        <v>7</v>
      </c>
      <c r="I14" s="48">
        <v>11</v>
      </c>
      <c r="J14" s="48">
        <v>7</v>
      </c>
      <c r="K14" s="48">
        <v>14</v>
      </c>
      <c r="L14" s="48">
        <v>10</v>
      </c>
      <c r="M14" s="48">
        <v>7</v>
      </c>
      <c r="N14" s="48">
        <v>0</v>
      </c>
      <c r="O14" s="48">
        <v>0</v>
      </c>
      <c r="P14" s="48">
        <v>0</v>
      </c>
      <c r="Q14" s="48">
        <v>0</v>
      </c>
      <c r="R14" s="56">
        <v>74</v>
      </c>
    </row>
    <row r="15" spans="1:20" ht="19.05" customHeight="1" x14ac:dyDescent="0.25">
      <c r="A15" s="43" t="s">
        <v>813</v>
      </c>
      <c r="B15" s="105" t="s">
        <v>805</v>
      </c>
      <c r="C15" s="48">
        <v>0</v>
      </c>
      <c r="D15" s="48">
        <v>0</v>
      </c>
      <c r="E15" s="48">
        <v>1</v>
      </c>
      <c r="F15" s="48">
        <v>0</v>
      </c>
      <c r="G15" s="48">
        <v>3</v>
      </c>
      <c r="H15" s="48">
        <v>1</v>
      </c>
      <c r="I15" s="48">
        <v>3</v>
      </c>
      <c r="J15" s="48">
        <v>2</v>
      </c>
      <c r="K15" s="48">
        <v>4</v>
      </c>
      <c r="L15" s="48">
        <v>0</v>
      </c>
      <c r="M15" s="48">
        <v>5</v>
      </c>
      <c r="N15" s="48">
        <v>1</v>
      </c>
      <c r="O15" s="48">
        <v>2</v>
      </c>
      <c r="P15" s="48">
        <v>2</v>
      </c>
      <c r="Q15" s="48">
        <v>2</v>
      </c>
      <c r="R15" s="56">
        <v>26</v>
      </c>
    </row>
    <row r="16" spans="1:20" ht="19.05" customHeight="1" x14ac:dyDescent="0.25">
      <c r="A16" s="43" t="s">
        <v>814</v>
      </c>
      <c r="B16" s="105" t="s">
        <v>815</v>
      </c>
      <c r="C16" s="48">
        <v>0</v>
      </c>
      <c r="D16" s="48">
        <v>0</v>
      </c>
      <c r="E16" s="48">
        <v>22</v>
      </c>
      <c r="F16" s="48">
        <v>17</v>
      </c>
      <c r="G16" s="48">
        <v>20</v>
      </c>
      <c r="H16" s="48">
        <v>17</v>
      </c>
      <c r="I16" s="48">
        <v>23</v>
      </c>
      <c r="J16" s="48">
        <v>24</v>
      </c>
      <c r="K16" s="48">
        <v>17</v>
      </c>
      <c r="L16" s="48">
        <v>0</v>
      </c>
      <c r="M16" s="48">
        <v>0</v>
      </c>
      <c r="N16" s="48">
        <v>0</v>
      </c>
      <c r="O16" s="48">
        <v>0</v>
      </c>
      <c r="P16" s="48">
        <v>0</v>
      </c>
      <c r="Q16" s="48">
        <v>0</v>
      </c>
      <c r="R16" s="56">
        <v>140</v>
      </c>
    </row>
    <row r="17" spans="1:18" ht="19.05" customHeight="1" x14ac:dyDescent="0.25">
      <c r="A17" s="43" t="s">
        <v>816</v>
      </c>
      <c r="B17" s="105" t="s">
        <v>815</v>
      </c>
      <c r="C17" s="48">
        <v>0</v>
      </c>
      <c r="D17" s="48">
        <v>0</v>
      </c>
      <c r="E17" s="48">
        <v>0</v>
      </c>
      <c r="F17" s="48">
        <v>0</v>
      </c>
      <c r="G17" s="48">
        <v>0</v>
      </c>
      <c r="H17" s="48">
        <v>0</v>
      </c>
      <c r="I17" s="48">
        <v>0</v>
      </c>
      <c r="J17" s="48">
        <v>0</v>
      </c>
      <c r="K17" s="48">
        <v>0</v>
      </c>
      <c r="L17" s="48">
        <v>19</v>
      </c>
      <c r="M17" s="48">
        <v>24</v>
      </c>
      <c r="N17" s="48">
        <v>18</v>
      </c>
      <c r="O17" s="48">
        <v>21</v>
      </c>
      <c r="P17" s="48">
        <v>24</v>
      </c>
      <c r="Q17" s="48">
        <v>27</v>
      </c>
      <c r="R17" s="56">
        <v>133</v>
      </c>
    </row>
    <row r="18" spans="1:18" ht="19.05" customHeight="1" x14ac:dyDescent="0.25">
      <c r="A18" s="43" t="s">
        <v>817</v>
      </c>
      <c r="B18" s="105" t="s">
        <v>743</v>
      </c>
      <c r="C18" s="48">
        <v>0</v>
      </c>
      <c r="D18" s="48">
        <v>0</v>
      </c>
      <c r="E18" s="48">
        <v>5</v>
      </c>
      <c r="F18" s="48">
        <v>4</v>
      </c>
      <c r="G18" s="48">
        <v>4</v>
      </c>
      <c r="H18" s="48">
        <v>4</v>
      </c>
      <c r="I18" s="48">
        <v>3</v>
      </c>
      <c r="J18" s="48">
        <v>2</v>
      </c>
      <c r="K18" s="48">
        <v>0</v>
      </c>
      <c r="L18" s="48">
        <v>4</v>
      </c>
      <c r="M18" s="48">
        <v>2</v>
      </c>
      <c r="N18" s="48">
        <v>6</v>
      </c>
      <c r="O18" s="48">
        <v>0</v>
      </c>
      <c r="P18" s="48">
        <v>6</v>
      </c>
      <c r="Q18" s="48">
        <v>4</v>
      </c>
      <c r="R18" s="56">
        <v>44</v>
      </c>
    </row>
    <row r="19" spans="1:18" ht="19.05" customHeight="1" x14ac:dyDescent="0.25">
      <c r="A19" s="43" t="s">
        <v>818</v>
      </c>
      <c r="B19" s="105" t="s">
        <v>819</v>
      </c>
      <c r="C19" s="48">
        <v>0</v>
      </c>
      <c r="D19" s="48">
        <v>0</v>
      </c>
      <c r="E19" s="48">
        <v>0</v>
      </c>
      <c r="F19" s="48">
        <v>0</v>
      </c>
      <c r="G19" s="48">
        <v>0</v>
      </c>
      <c r="H19" s="48">
        <v>0</v>
      </c>
      <c r="I19" s="48">
        <v>0</v>
      </c>
      <c r="J19" s="48">
        <v>0</v>
      </c>
      <c r="K19" s="48">
        <v>0</v>
      </c>
      <c r="L19" s="48">
        <v>0</v>
      </c>
      <c r="M19" s="48">
        <v>0</v>
      </c>
      <c r="N19" s="48">
        <v>44</v>
      </c>
      <c r="O19" s="48">
        <v>43</v>
      </c>
      <c r="P19" s="48">
        <v>41</v>
      </c>
      <c r="Q19" s="48">
        <v>39</v>
      </c>
      <c r="R19" s="56">
        <v>167</v>
      </c>
    </row>
    <row r="20" spans="1:18" ht="19.05" customHeight="1" x14ac:dyDescent="0.25">
      <c r="A20" s="43" t="s">
        <v>820</v>
      </c>
      <c r="B20" s="105" t="s">
        <v>821</v>
      </c>
      <c r="C20" s="48">
        <v>0</v>
      </c>
      <c r="D20" s="48">
        <v>0</v>
      </c>
      <c r="E20" s="48">
        <v>14</v>
      </c>
      <c r="F20" s="48">
        <v>12</v>
      </c>
      <c r="G20" s="48">
        <v>14</v>
      </c>
      <c r="H20" s="48">
        <v>11</v>
      </c>
      <c r="I20" s="48">
        <v>18</v>
      </c>
      <c r="J20" s="48">
        <v>13</v>
      </c>
      <c r="K20" s="48">
        <v>16</v>
      </c>
      <c r="L20" s="48">
        <v>11</v>
      </c>
      <c r="M20" s="48">
        <v>18</v>
      </c>
      <c r="N20" s="48">
        <v>0</v>
      </c>
      <c r="O20" s="48">
        <v>0</v>
      </c>
      <c r="P20" s="48">
        <v>0</v>
      </c>
      <c r="Q20" s="48">
        <v>0</v>
      </c>
      <c r="R20" s="56">
        <v>127</v>
      </c>
    </row>
    <row r="21" spans="1:18" ht="19.05" customHeight="1" x14ac:dyDescent="0.25">
      <c r="A21" s="43" t="s">
        <v>822</v>
      </c>
      <c r="B21" s="105" t="s">
        <v>823</v>
      </c>
      <c r="C21" s="48">
        <v>0</v>
      </c>
      <c r="D21" s="48">
        <v>0</v>
      </c>
      <c r="E21" s="48">
        <v>0</v>
      </c>
      <c r="F21" s="48">
        <v>0</v>
      </c>
      <c r="G21" s="48">
        <v>0</v>
      </c>
      <c r="H21" s="48">
        <v>0</v>
      </c>
      <c r="I21" s="48">
        <v>0</v>
      </c>
      <c r="J21" s="48">
        <v>0</v>
      </c>
      <c r="K21" s="48">
        <v>0</v>
      </c>
      <c r="L21" s="48">
        <v>0</v>
      </c>
      <c r="M21" s="48">
        <v>0</v>
      </c>
      <c r="N21" s="48">
        <v>25</v>
      </c>
      <c r="O21" s="48">
        <v>27</v>
      </c>
      <c r="P21" s="48">
        <v>26</v>
      </c>
      <c r="Q21" s="48">
        <v>33</v>
      </c>
      <c r="R21" s="56">
        <v>111</v>
      </c>
    </row>
    <row r="22" spans="1:18" ht="18.7" customHeight="1" x14ac:dyDescent="0.25">
      <c r="A22" s="43" t="s">
        <v>824</v>
      </c>
      <c r="B22" s="105" t="s">
        <v>825</v>
      </c>
      <c r="C22" s="48">
        <v>0</v>
      </c>
      <c r="D22" s="48">
        <v>0</v>
      </c>
      <c r="E22" s="48">
        <v>2</v>
      </c>
      <c r="F22" s="48">
        <v>5</v>
      </c>
      <c r="G22" s="48">
        <v>3</v>
      </c>
      <c r="H22" s="48">
        <v>4</v>
      </c>
      <c r="I22" s="48">
        <v>3</v>
      </c>
      <c r="J22" s="48">
        <v>3</v>
      </c>
      <c r="K22" s="48">
        <v>4</v>
      </c>
      <c r="L22" s="48">
        <v>3</v>
      </c>
      <c r="M22" s="48">
        <v>3</v>
      </c>
      <c r="N22" s="48">
        <v>5</v>
      </c>
      <c r="O22" s="48">
        <v>3</v>
      </c>
      <c r="P22" s="48">
        <v>2</v>
      </c>
      <c r="Q22" s="48">
        <v>0</v>
      </c>
      <c r="R22" s="56">
        <v>40</v>
      </c>
    </row>
    <row r="23" spans="1:18" ht="18.7" customHeight="1" x14ac:dyDescent="0.25">
      <c r="A23" s="43" t="s">
        <v>826</v>
      </c>
      <c r="B23" s="105" t="s">
        <v>827</v>
      </c>
      <c r="C23" s="48">
        <v>0</v>
      </c>
      <c r="D23" s="48">
        <v>0</v>
      </c>
      <c r="E23" s="48">
        <v>0</v>
      </c>
      <c r="F23" s="48">
        <v>2</v>
      </c>
      <c r="G23" s="48">
        <v>2</v>
      </c>
      <c r="H23" s="48">
        <v>3</v>
      </c>
      <c r="I23" s="48">
        <v>3</v>
      </c>
      <c r="J23" s="48">
        <v>4</v>
      </c>
      <c r="K23" s="48">
        <v>2</v>
      </c>
      <c r="L23" s="48">
        <v>3</v>
      </c>
      <c r="M23" s="48">
        <v>0</v>
      </c>
      <c r="N23" s="48">
        <v>1</v>
      </c>
      <c r="O23" s="48">
        <v>6</v>
      </c>
      <c r="P23" s="48">
        <v>0</v>
      </c>
      <c r="Q23" s="48">
        <v>4</v>
      </c>
      <c r="R23" s="56">
        <v>30</v>
      </c>
    </row>
    <row r="24" spans="1:18" ht="18.7" customHeight="1" x14ac:dyDescent="0.25">
      <c r="A24" s="43" t="s">
        <v>613</v>
      </c>
      <c r="B24" s="105" t="s">
        <v>828</v>
      </c>
      <c r="C24" s="48">
        <v>0</v>
      </c>
      <c r="D24" s="48">
        <v>0</v>
      </c>
      <c r="E24" s="48">
        <v>2</v>
      </c>
      <c r="F24" s="48">
        <v>5</v>
      </c>
      <c r="G24" s="48">
        <v>2</v>
      </c>
      <c r="H24" s="48">
        <v>3</v>
      </c>
      <c r="I24" s="48">
        <v>7</v>
      </c>
      <c r="J24" s="48">
        <v>0</v>
      </c>
      <c r="K24" s="48">
        <v>5</v>
      </c>
      <c r="L24" s="48">
        <v>2</v>
      </c>
      <c r="M24" s="48">
        <v>2</v>
      </c>
      <c r="N24" s="48">
        <v>5</v>
      </c>
      <c r="O24" s="48">
        <v>3</v>
      </c>
      <c r="P24" s="48">
        <v>2</v>
      </c>
      <c r="Q24" s="48">
        <v>1</v>
      </c>
      <c r="R24" s="56">
        <v>39</v>
      </c>
    </row>
    <row r="25" spans="1:18" ht="18.7" customHeight="1" x14ac:dyDescent="0.25">
      <c r="A25" s="43" t="s">
        <v>829</v>
      </c>
      <c r="B25" s="105" t="s">
        <v>294</v>
      </c>
      <c r="C25" s="48">
        <v>0</v>
      </c>
      <c r="D25" s="48">
        <v>0</v>
      </c>
      <c r="E25" s="48">
        <v>17</v>
      </c>
      <c r="F25" s="48">
        <v>20</v>
      </c>
      <c r="G25" s="48">
        <v>22</v>
      </c>
      <c r="H25" s="48">
        <v>19</v>
      </c>
      <c r="I25" s="48">
        <v>33</v>
      </c>
      <c r="J25" s="48">
        <v>18</v>
      </c>
      <c r="K25" s="48">
        <v>15</v>
      </c>
      <c r="L25" s="48">
        <v>32</v>
      </c>
      <c r="M25" s="48">
        <v>17</v>
      </c>
      <c r="N25" s="48">
        <v>15</v>
      </c>
      <c r="O25" s="48">
        <v>18</v>
      </c>
      <c r="P25" s="48">
        <v>16</v>
      </c>
      <c r="Q25" s="48">
        <v>12</v>
      </c>
      <c r="R25" s="56">
        <v>254</v>
      </c>
    </row>
    <row r="26" spans="1:18" ht="18.7" customHeight="1" x14ac:dyDescent="0.25">
      <c r="A26" s="43" t="s">
        <v>830</v>
      </c>
      <c r="B26" s="105" t="s">
        <v>831</v>
      </c>
      <c r="C26" s="48">
        <v>0</v>
      </c>
      <c r="D26" s="48">
        <v>0</v>
      </c>
      <c r="E26" s="48">
        <v>6</v>
      </c>
      <c r="F26" s="48">
        <v>10</v>
      </c>
      <c r="G26" s="48">
        <v>5</v>
      </c>
      <c r="H26" s="48">
        <v>6</v>
      </c>
      <c r="I26" s="48">
        <v>0</v>
      </c>
      <c r="J26" s="48">
        <v>3</v>
      </c>
      <c r="K26" s="48">
        <v>4</v>
      </c>
      <c r="L26" s="48">
        <v>4</v>
      </c>
      <c r="M26" s="48">
        <v>8</v>
      </c>
      <c r="N26" s="48">
        <v>0</v>
      </c>
      <c r="O26" s="48">
        <v>0</v>
      </c>
      <c r="P26" s="48">
        <v>0</v>
      </c>
      <c r="Q26" s="48">
        <v>0</v>
      </c>
      <c r="R26" s="56">
        <v>46</v>
      </c>
    </row>
    <row r="27" spans="1:18" ht="18.7" customHeight="1" x14ac:dyDescent="0.25">
      <c r="A27" s="43" t="s">
        <v>832</v>
      </c>
      <c r="B27" s="105" t="s">
        <v>803</v>
      </c>
      <c r="C27" s="48">
        <v>0</v>
      </c>
      <c r="D27" s="48">
        <v>0</v>
      </c>
      <c r="E27" s="48">
        <v>0</v>
      </c>
      <c r="F27" s="48">
        <v>0</v>
      </c>
      <c r="G27" s="48">
        <v>0</v>
      </c>
      <c r="H27" s="48">
        <v>0</v>
      </c>
      <c r="I27" s="48">
        <v>20</v>
      </c>
      <c r="J27" s="48">
        <v>30</v>
      </c>
      <c r="K27" s="48">
        <v>25</v>
      </c>
      <c r="L27" s="48">
        <v>29</v>
      </c>
      <c r="M27" s="48">
        <v>20</v>
      </c>
      <c r="N27" s="48">
        <v>0</v>
      </c>
      <c r="O27" s="48">
        <v>0</v>
      </c>
      <c r="P27" s="48">
        <v>0</v>
      </c>
      <c r="Q27" s="48">
        <v>0</v>
      </c>
      <c r="R27" s="56">
        <v>124</v>
      </c>
    </row>
    <row r="28" spans="1:18" ht="18.7" customHeight="1" x14ac:dyDescent="0.25">
      <c r="A28" s="43" t="s">
        <v>833</v>
      </c>
      <c r="B28" s="105" t="s">
        <v>834</v>
      </c>
      <c r="C28" s="48">
        <v>0</v>
      </c>
      <c r="D28" s="48">
        <v>0</v>
      </c>
      <c r="E28" s="48">
        <v>0</v>
      </c>
      <c r="F28" s="48">
        <v>0</v>
      </c>
      <c r="G28" s="48">
        <v>0</v>
      </c>
      <c r="H28" s="48">
        <v>0</v>
      </c>
      <c r="I28" s="48">
        <v>0</v>
      </c>
      <c r="J28" s="48">
        <v>0</v>
      </c>
      <c r="K28" s="48">
        <v>0</v>
      </c>
      <c r="L28" s="48">
        <v>15</v>
      </c>
      <c r="M28" s="48">
        <v>12</v>
      </c>
      <c r="N28" s="48">
        <v>22</v>
      </c>
      <c r="O28" s="48">
        <v>28</v>
      </c>
      <c r="P28" s="48">
        <v>19</v>
      </c>
      <c r="Q28" s="48">
        <v>30</v>
      </c>
      <c r="R28" s="56">
        <v>126</v>
      </c>
    </row>
    <row r="29" spans="1:18" ht="18.7" customHeight="1" x14ac:dyDescent="0.25">
      <c r="A29" s="43" t="s">
        <v>835</v>
      </c>
      <c r="B29" s="105" t="s">
        <v>834</v>
      </c>
      <c r="C29" s="48">
        <v>0</v>
      </c>
      <c r="D29" s="48">
        <v>0</v>
      </c>
      <c r="E29" s="48">
        <v>9</v>
      </c>
      <c r="F29" s="48">
        <v>10</v>
      </c>
      <c r="G29" s="48">
        <v>14</v>
      </c>
      <c r="H29" s="48">
        <v>12</v>
      </c>
      <c r="I29" s="48">
        <v>12</v>
      </c>
      <c r="J29" s="48">
        <v>7</v>
      </c>
      <c r="K29" s="48">
        <v>9</v>
      </c>
      <c r="L29" s="48">
        <v>0</v>
      </c>
      <c r="M29" s="48">
        <v>0</v>
      </c>
      <c r="N29" s="48">
        <v>0</v>
      </c>
      <c r="O29" s="48">
        <v>0</v>
      </c>
      <c r="P29" s="48">
        <v>0</v>
      </c>
      <c r="Q29" s="48">
        <v>0</v>
      </c>
      <c r="R29" s="56">
        <v>73</v>
      </c>
    </row>
    <row r="30" spans="1:18" ht="18.7" customHeight="1" x14ac:dyDescent="0.25">
      <c r="A30" s="43" t="s">
        <v>836</v>
      </c>
      <c r="B30" s="105" t="s">
        <v>837</v>
      </c>
      <c r="C30" s="48">
        <v>0</v>
      </c>
      <c r="D30" s="48">
        <v>0</v>
      </c>
      <c r="E30" s="48">
        <v>0</v>
      </c>
      <c r="F30" s="48">
        <v>4</v>
      </c>
      <c r="G30" s="48">
        <v>0</v>
      </c>
      <c r="H30" s="48">
        <v>6</v>
      </c>
      <c r="I30" s="48">
        <v>3</v>
      </c>
      <c r="J30" s="48">
        <v>1</v>
      </c>
      <c r="K30" s="48">
        <v>4</v>
      </c>
      <c r="L30" s="48">
        <v>1</v>
      </c>
      <c r="M30" s="48">
        <v>6</v>
      </c>
      <c r="N30" s="48">
        <v>0</v>
      </c>
      <c r="O30" s="48">
        <v>3</v>
      </c>
      <c r="P30" s="48">
        <v>2</v>
      </c>
      <c r="Q30" s="48">
        <v>4</v>
      </c>
      <c r="R30" s="56">
        <v>34</v>
      </c>
    </row>
    <row r="31" spans="1:18" ht="18.7" customHeight="1" x14ac:dyDescent="0.25">
      <c r="A31" s="43" t="s">
        <v>838</v>
      </c>
      <c r="B31" s="105" t="s">
        <v>839</v>
      </c>
      <c r="C31" s="48">
        <v>0</v>
      </c>
      <c r="D31" s="48">
        <v>0</v>
      </c>
      <c r="E31" s="48">
        <v>1</v>
      </c>
      <c r="F31" s="48">
        <v>2</v>
      </c>
      <c r="G31" s="48">
        <v>3</v>
      </c>
      <c r="H31" s="48">
        <v>2</v>
      </c>
      <c r="I31" s="48">
        <v>1</v>
      </c>
      <c r="J31" s="48">
        <v>3</v>
      </c>
      <c r="K31" s="48">
        <v>3</v>
      </c>
      <c r="L31" s="48">
        <v>1</v>
      </c>
      <c r="M31" s="48">
        <v>1</v>
      </c>
      <c r="N31" s="48">
        <v>3</v>
      </c>
      <c r="O31" s="48">
        <v>1</v>
      </c>
      <c r="P31" s="48">
        <v>5</v>
      </c>
      <c r="Q31" s="48">
        <v>3</v>
      </c>
      <c r="R31" s="56">
        <v>29</v>
      </c>
    </row>
    <row r="32" spans="1:18" ht="18.7" customHeight="1" x14ac:dyDescent="0.25">
      <c r="A32" s="43" t="s">
        <v>840</v>
      </c>
      <c r="B32" s="105" t="s">
        <v>841</v>
      </c>
      <c r="C32" s="48">
        <v>0</v>
      </c>
      <c r="D32" s="48">
        <v>0</v>
      </c>
      <c r="E32" s="48">
        <v>5</v>
      </c>
      <c r="F32" s="48">
        <v>5</v>
      </c>
      <c r="G32" s="48">
        <v>2</v>
      </c>
      <c r="H32" s="48">
        <v>5</v>
      </c>
      <c r="I32" s="48">
        <v>6</v>
      </c>
      <c r="J32" s="48">
        <v>5</v>
      </c>
      <c r="K32" s="48">
        <v>7</v>
      </c>
      <c r="L32" s="48">
        <v>8</v>
      </c>
      <c r="M32" s="48">
        <v>0</v>
      </c>
      <c r="N32" s="48">
        <v>9</v>
      </c>
      <c r="O32" s="48">
        <v>4</v>
      </c>
      <c r="P32" s="48">
        <v>5</v>
      </c>
      <c r="Q32" s="48">
        <v>6</v>
      </c>
      <c r="R32" s="56">
        <v>67</v>
      </c>
    </row>
    <row r="33" spans="1:18" ht="18.7" customHeight="1" x14ac:dyDescent="0.25">
      <c r="A33" s="43" t="s">
        <v>842</v>
      </c>
      <c r="B33" s="105" t="s">
        <v>843</v>
      </c>
      <c r="C33" s="48">
        <v>0</v>
      </c>
      <c r="D33" s="48">
        <v>0</v>
      </c>
      <c r="E33" s="48">
        <v>0</v>
      </c>
      <c r="F33" s="48">
        <v>3</v>
      </c>
      <c r="G33" s="48">
        <v>1</v>
      </c>
      <c r="H33" s="48">
        <v>5</v>
      </c>
      <c r="I33" s="48">
        <v>6</v>
      </c>
      <c r="J33" s="48">
        <v>1</v>
      </c>
      <c r="K33" s="48">
        <v>4</v>
      </c>
      <c r="L33" s="48">
        <v>3</v>
      </c>
      <c r="M33" s="48">
        <v>0</v>
      </c>
      <c r="N33" s="48">
        <v>4</v>
      </c>
      <c r="O33" s="48">
        <v>3</v>
      </c>
      <c r="P33" s="48">
        <v>2</v>
      </c>
      <c r="Q33" s="48">
        <v>3</v>
      </c>
      <c r="R33" s="56">
        <v>35</v>
      </c>
    </row>
    <row r="34" spans="1:18" ht="18.7" customHeight="1" x14ac:dyDescent="0.25">
      <c r="A34" s="67" t="s">
        <v>844</v>
      </c>
      <c r="B34" s="105" t="s">
        <v>845</v>
      </c>
      <c r="C34" s="57">
        <v>0</v>
      </c>
      <c r="D34" s="57">
        <v>0</v>
      </c>
      <c r="E34" s="57">
        <v>0</v>
      </c>
      <c r="F34" s="57">
        <v>3</v>
      </c>
      <c r="G34" s="57">
        <v>1</v>
      </c>
      <c r="H34" s="57">
        <v>4</v>
      </c>
      <c r="I34" s="57">
        <v>2</v>
      </c>
      <c r="J34" s="57">
        <v>1</v>
      </c>
      <c r="K34" s="57">
        <v>3</v>
      </c>
      <c r="L34" s="57">
        <v>3</v>
      </c>
      <c r="M34" s="57">
        <v>1</v>
      </c>
      <c r="N34" s="57">
        <v>0</v>
      </c>
      <c r="O34" s="57">
        <v>0</v>
      </c>
      <c r="P34" s="57">
        <v>0</v>
      </c>
      <c r="Q34" s="57">
        <v>0</v>
      </c>
      <c r="R34" s="58">
        <v>18</v>
      </c>
    </row>
    <row r="35" spans="1:18" ht="19.05" customHeight="1" x14ac:dyDescent="0.25">
      <c r="A35" s="92" t="s">
        <v>225</v>
      </c>
      <c r="B35" s="92" t="s">
        <v>846</v>
      </c>
      <c r="C35" s="53">
        <v>0</v>
      </c>
      <c r="D35" s="53">
        <v>0</v>
      </c>
      <c r="E35" s="53">
        <v>153</v>
      </c>
      <c r="F35" s="53">
        <v>165</v>
      </c>
      <c r="G35" s="53">
        <v>154</v>
      </c>
      <c r="H35" s="53">
        <v>178</v>
      </c>
      <c r="I35" s="53">
        <v>191</v>
      </c>
      <c r="J35" s="53">
        <v>160</v>
      </c>
      <c r="K35" s="53">
        <v>172</v>
      </c>
      <c r="L35" s="53">
        <v>179</v>
      </c>
      <c r="M35" s="53">
        <v>157</v>
      </c>
      <c r="N35" s="53">
        <v>195</v>
      </c>
      <c r="O35" s="53">
        <v>193</v>
      </c>
      <c r="P35" s="53">
        <v>184</v>
      </c>
      <c r="Q35" s="53">
        <v>194</v>
      </c>
      <c r="R35" s="53">
        <v>2275</v>
      </c>
    </row>
    <row r="36" spans="1:18" ht="19.05" customHeight="1" x14ac:dyDescent="0.25">
      <c r="A36" s="114" t="s">
        <v>255</v>
      </c>
      <c r="B36" s="18"/>
      <c r="C36" s="76"/>
      <c r="D36" s="76"/>
      <c r="E36" s="76"/>
      <c r="F36" s="76"/>
      <c r="G36" s="76"/>
      <c r="H36" s="76"/>
      <c r="I36" s="76"/>
      <c r="J36" s="76"/>
      <c r="K36" s="76"/>
      <c r="L36" s="76"/>
      <c r="M36" s="76"/>
      <c r="N36" s="76"/>
      <c r="O36" s="76"/>
      <c r="P36" s="76"/>
      <c r="Q36" s="76"/>
      <c r="R36" s="76"/>
    </row>
  </sheetData>
  <mergeCells count="3">
    <mergeCell ref="A1:R1"/>
    <mergeCell ref="A2:R2"/>
    <mergeCell ref="A4:R4"/>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Narrow,Regular"&amp;12- 22 -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tabColor rgb="FFE2FBFE"/>
    <pageSetUpPr autoPageBreaks="0"/>
  </sheetPr>
  <dimension ref="A1:T20"/>
  <sheetViews>
    <sheetView showGridLines="0" showZeros="0"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8.375"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847</v>
      </c>
      <c r="B4" s="373"/>
      <c r="C4" s="373"/>
      <c r="D4" s="373"/>
      <c r="E4" s="373"/>
      <c r="F4" s="373"/>
      <c r="G4" s="373"/>
      <c r="H4" s="373"/>
      <c r="I4" s="373"/>
      <c r="J4" s="373"/>
      <c r="K4" s="373"/>
      <c r="L4" s="373"/>
      <c r="M4" s="373"/>
      <c r="N4" s="373"/>
      <c r="O4" s="373"/>
      <c r="P4" s="373"/>
      <c r="Q4" s="373"/>
      <c r="R4" s="374"/>
    </row>
    <row r="5" spans="1:20" ht="28.2"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848</v>
      </c>
      <c r="B6" s="105" t="s">
        <v>849</v>
      </c>
      <c r="C6" s="48">
        <v>0</v>
      </c>
      <c r="D6" s="48">
        <v>0</v>
      </c>
      <c r="E6" s="48">
        <v>3</v>
      </c>
      <c r="F6" s="48">
        <v>1</v>
      </c>
      <c r="G6" s="48">
        <v>4</v>
      </c>
      <c r="H6" s="48">
        <v>0</v>
      </c>
      <c r="I6" s="48">
        <v>3</v>
      </c>
      <c r="J6" s="48">
        <v>1</v>
      </c>
      <c r="K6" s="48">
        <v>2</v>
      </c>
      <c r="L6" s="48">
        <v>3</v>
      </c>
      <c r="M6" s="48">
        <v>2</v>
      </c>
      <c r="N6" s="48">
        <v>3</v>
      </c>
      <c r="O6" s="48">
        <v>3</v>
      </c>
      <c r="P6" s="48">
        <v>2</v>
      </c>
      <c r="Q6" s="48">
        <v>7</v>
      </c>
      <c r="R6" s="56">
        <v>34</v>
      </c>
    </row>
    <row r="7" spans="1:20" ht="20.05" customHeight="1" x14ac:dyDescent="0.25">
      <c r="A7" s="43" t="s">
        <v>850</v>
      </c>
      <c r="B7" s="105" t="s">
        <v>298</v>
      </c>
      <c r="C7" s="48">
        <v>0</v>
      </c>
      <c r="D7" s="48">
        <v>0</v>
      </c>
      <c r="E7" s="48">
        <v>28</v>
      </c>
      <c r="F7" s="48">
        <v>26</v>
      </c>
      <c r="G7" s="48">
        <v>23</v>
      </c>
      <c r="H7" s="48">
        <v>26</v>
      </c>
      <c r="I7" s="48">
        <v>14</v>
      </c>
      <c r="J7" s="48">
        <v>28</v>
      </c>
      <c r="K7" s="48">
        <v>24</v>
      </c>
      <c r="L7" s="48">
        <v>19</v>
      </c>
      <c r="M7" s="48">
        <v>18</v>
      </c>
      <c r="N7" s="48">
        <v>39</v>
      </c>
      <c r="O7" s="48">
        <v>38</v>
      </c>
      <c r="P7" s="48">
        <v>27</v>
      </c>
      <c r="Q7" s="48">
        <v>27</v>
      </c>
      <c r="R7" s="56">
        <v>337</v>
      </c>
    </row>
    <row r="8" spans="1:20" ht="20.05" customHeight="1" x14ac:dyDescent="0.25">
      <c r="A8" s="43" t="s">
        <v>851</v>
      </c>
      <c r="B8" s="105" t="s">
        <v>852</v>
      </c>
      <c r="C8" s="48">
        <v>0</v>
      </c>
      <c r="D8" s="48">
        <v>0</v>
      </c>
      <c r="E8" s="48">
        <v>19</v>
      </c>
      <c r="F8" s="48">
        <v>24</v>
      </c>
      <c r="G8" s="48">
        <v>21</v>
      </c>
      <c r="H8" s="48">
        <v>25</v>
      </c>
      <c r="I8" s="48">
        <v>19</v>
      </c>
      <c r="J8" s="48">
        <v>26</v>
      </c>
      <c r="K8" s="48">
        <v>34</v>
      </c>
      <c r="L8" s="48">
        <v>19</v>
      </c>
      <c r="M8" s="48">
        <v>40</v>
      </c>
      <c r="N8" s="48">
        <v>0</v>
      </c>
      <c r="O8" s="48">
        <v>0</v>
      </c>
      <c r="P8" s="48">
        <v>0</v>
      </c>
      <c r="Q8" s="48">
        <v>0</v>
      </c>
      <c r="R8" s="56">
        <v>227</v>
      </c>
    </row>
    <row r="9" spans="1:20" ht="20.05" customHeight="1" x14ac:dyDescent="0.25">
      <c r="A9" s="43" t="s">
        <v>853</v>
      </c>
      <c r="B9" s="105" t="s">
        <v>854</v>
      </c>
      <c r="C9" s="48">
        <v>0</v>
      </c>
      <c r="D9" s="48">
        <v>0</v>
      </c>
      <c r="E9" s="48">
        <v>21</v>
      </c>
      <c r="F9" s="48">
        <v>25</v>
      </c>
      <c r="G9" s="48">
        <v>21</v>
      </c>
      <c r="H9" s="48">
        <v>25</v>
      </c>
      <c r="I9" s="48">
        <v>22</v>
      </c>
      <c r="J9" s="48">
        <v>26</v>
      </c>
      <c r="K9" s="48">
        <v>23</v>
      </c>
      <c r="L9" s="48">
        <v>21</v>
      </c>
      <c r="M9" s="48">
        <v>19</v>
      </c>
      <c r="N9" s="48">
        <v>0</v>
      </c>
      <c r="O9" s="48">
        <v>0</v>
      </c>
      <c r="P9" s="48">
        <v>0</v>
      </c>
      <c r="Q9" s="48">
        <v>0</v>
      </c>
      <c r="R9" s="56">
        <v>203</v>
      </c>
    </row>
    <row r="10" spans="1:20" ht="20.05" customHeight="1" x14ac:dyDescent="0.25">
      <c r="A10" s="43" t="s">
        <v>855</v>
      </c>
      <c r="B10" s="105" t="s">
        <v>856</v>
      </c>
      <c r="C10" s="48">
        <v>0</v>
      </c>
      <c r="D10" s="48">
        <v>0</v>
      </c>
      <c r="E10" s="48">
        <v>5</v>
      </c>
      <c r="F10" s="48">
        <v>11</v>
      </c>
      <c r="G10" s="48">
        <v>6</v>
      </c>
      <c r="H10" s="48">
        <v>11</v>
      </c>
      <c r="I10" s="48">
        <v>11</v>
      </c>
      <c r="J10" s="48">
        <v>6</v>
      </c>
      <c r="K10" s="48">
        <v>5</v>
      </c>
      <c r="L10" s="48">
        <v>13</v>
      </c>
      <c r="M10" s="48">
        <v>6</v>
      </c>
      <c r="N10" s="48">
        <v>0</v>
      </c>
      <c r="O10" s="48">
        <v>0</v>
      </c>
      <c r="P10" s="48">
        <v>0</v>
      </c>
      <c r="Q10" s="48">
        <v>0</v>
      </c>
      <c r="R10" s="56">
        <v>74</v>
      </c>
    </row>
    <row r="11" spans="1:20" ht="20.05" customHeight="1" x14ac:dyDescent="0.25">
      <c r="A11" s="43" t="s">
        <v>857</v>
      </c>
      <c r="B11" s="105" t="s">
        <v>858</v>
      </c>
      <c r="C11" s="48">
        <v>0</v>
      </c>
      <c r="D11" s="48">
        <v>0</v>
      </c>
      <c r="E11" s="48">
        <v>30</v>
      </c>
      <c r="F11" s="48">
        <v>33</v>
      </c>
      <c r="G11" s="48">
        <v>32</v>
      </c>
      <c r="H11" s="48">
        <v>25</v>
      </c>
      <c r="I11" s="48">
        <v>28</v>
      </c>
      <c r="J11" s="48">
        <v>27</v>
      </c>
      <c r="K11" s="48">
        <v>36</v>
      </c>
      <c r="L11" s="48">
        <v>26</v>
      </c>
      <c r="M11" s="48">
        <v>40</v>
      </c>
      <c r="N11" s="48">
        <v>46</v>
      </c>
      <c r="O11" s="48">
        <v>44</v>
      </c>
      <c r="P11" s="48">
        <v>53</v>
      </c>
      <c r="Q11" s="48">
        <v>69</v>
      </c>
      <c r="R11" s="56">
        <v>489</v>
      </c>
    </row>
    <row r="12" spans="1:20" ht="20.05" customHeight="1" x14ac:dyDescent="0.25">
      <c r="A12" s="43" t="s">
        <v>859</v>
      </c>
      <c r="B12" s="105" t="s">
        <v>860</v>
      </c>
      <c r="C12" s="48">
        <v>0</v>
      </c>
      <c r="D12" s="48">
        <v>0</v>
      </c>
      <c r="E12" s="48">
        <v>21</v>
      </c>
      <c r="F12" s="48">
        <v>18</v>
      </c>
      <c r="G12" s="48">
        <v>33</v>
      </c>
      <c r="H12" s="48">
        <v>30</v>
      </c>
      <c r="I12" s="48">
        <v>28</v>
      </c>
      <c r="J12" s="48">
        <v>27</v>
      </c>
      <c r="K12" s="48">
        <v>19</v>
      </c>
      <c r="L12" s="48">
        <v>15</v>
      </c>
      <c r="M12" s="48">
        <v>32</v>
      </c>
      <c r="N12" s="48">
        <v>0</v>
      </c>
      <c r="O12" s="48">
        <v>0</v>
      </c>
      <c r="P12" s="48">
        <v>0</v>
      </c>
      <c r="Q12" s="48">
        <v>0</v>
      </c>
      <c r="R12" s="56">
        <v>223</v>
      </c>
    </row>
    <row r="13" spans="1:20" ht="20.05" customHeight="1" x14ac:dyDescent="0.25">
      <c r="A13" s="43" t="s">
        <v>861</v>
      </c>
      <c r="B13" s="105" t="s">
        <v>862</v>
      </c>
      <c r="C13" s="48">
        <v>0</v>
      </c>
      <c r="D13" s="48">
        <v>0</v>
      </c>
      <c r="E13" s="48">
        <v>2</v>
      </c>
      <c r="F13" s="48">
        <v>3</v>
      </c>
      <c r="G13" s="48">
        <v>2</v>
      </c>
      <c r="H13" s="48">
        <v>4</v>
      </c>
      <c r="I13" s="48">
        <v>2</v>
      </c>
      <c r="J13" s="48">
        <v>6</v>
      </c>
      <c r="K13" s="48">
        <v>2</v>
      </c>
      <c r="L13" s="48">
        <v>6</v>
      </c>
      <c r="M13" s="48">
        <v>2</v>
      </c>
      <c r="N13" s="48">
        <v>4</v>
      </c>
      <c r="O13" s="48">
        <v>5</v>
      </c>
      <c r="P13" s="48">
        <v>4</v>
      </c>
      <c r="Q13" s="48">
        <v>2</v>
      </c>
      <c r="R13" s="56">
        <v>44</v>
      </c>
    </row>
    <row r="14" spans="1:20" ht="20.05" customHeight="1" x14ac:dyDescent="0.25">
      <c r="A14" s="43" t="s">
        <v>863</v>
      </c>
      <c r="B14" s="105" t="s">
        <v>864</v>
      </c>
      <c r="C14" s="48">
        <v>0</v>
      </c>
      <c r="D14" s="48">
        <v>0</v>
      </c>
      <c r="E14" s="48">
        <v>18</v>
      </c>
      <c r="F14" s="48">
        <v>25</v>
      </c>
      <c r="G14" s="48">
        <v>16</v>
      </c>
      <c r="H14" s="48">
        <v>19</v>
      </c>
      <c r="I14" s="48">
        <v>29</v>
      </c>
      <c r="J14" s="48">
        <v>15</v>
      </c>
      <c r="K14" s="48">
        <v>19</v>
      </c>
      <c r="L14" s="48">
        <v>23</v>
      </c>
      <c r="M14" s="48">
        <v>20</v>
      </c>
      <c r="N14" s="48">
        <v>24</v>
      </c>
      <c r="O14" s="48">
        <v>35</v>
      </c>
      <c r="P14" s="48">
        <v>23</v>
      </c>
      <c r="Q14" s="48">
        <v>22</v>
      </c>
      <c r="R14" s="56">
        <v>288</v>
      </c>
    </row>
    <row r="15" spans="1:20" ht="20.05" customHeight="1" x14ac:dyDescent="0.25">
      <c r="A15" s="43" t="s">
        <v>865</v>
      </c>
      <c r="B15" s="105" t="s">
        <v>854</v>
      </c>
      <c r="C15" s="48">
        <v>0</v>
      </c>
      <c r="D15" s="48">
        <v>0</v>
      </c>
      <c r="E15" s="48">
        <v>0</v>
      </c>
      <c r="F15" s="48">
        <v>0</v>
      </c>
      <c r="G15" s="48">
        <v>0</v>
      </c>
      <c r="H15" s="48">
        <v>0</v>
      </c>
      <c r="I15" s="48">
        <v>0</v>
      </c>
      <c r="J15" s="48">
        <v>0</v>
      </c>
      <c r="K15" s="48">
        <v>0</v>
      </c>
      <c r="L15" s="48">
        <v>0</v>
      </c>
      <c r="M15" s="48">
        <v>0</v>
      </c>
      <c r="N15" s="48">
        <v>71</v>
      </c>
      <c r="O15" s="48">
        <v>80</v>
      </c>
      <c r="P15" s="48">
        <v>72</v>
      </c>
      <c r="Q15" s="48">
        <v>77</v>
      </c>
      <c r="R15" s="56">
        <v>300</v>
      </c>
    </row>
    <row r="16" spans="1:20" ht="20.05" customHeight="1" x14ac:dyDescent="0.25">
      <c r="A16" s="43" t="s">
        <v>866</v>
      </c>
      <c r="B16" s="105" t="s">
        <v>867</v>
      </c>
      <c r="C16" s="48">
        <v>0</v>
      </c>
      <c r="D16" s="48">
        <v>0</v>
      </c>
      <c r="E16" s="48">
        <v>12</v>
      </c>
      <c r="F16" s="48">
        <v>13</v>
      </c>
      <c r="G16" s="48">
        <v>4</v>
      </c>
      <c r="H16" s="48">
        <v>11</v>
      </c>
      <c r="I16" s="48">
        <v>8</v>
      </c>
      <c r="J16" s="48">
        <v>29</v>
      </c>
      <c r="K16" s="48">
        <v>37</v>
      </c>
      <c r="L16" s="48">
        <v>32</v>
      </c>
      <c r="M16" s="48">
        <v>28</v>
      </c>
      <c r="N16" s="48">
        <v>0</v>
      </c>
      <c r="O16" s="48">
        <v>0</v>
      </c>
      <c r="P16" s="48">
        <v>0</v>
      </c>
      <c r="Q16" s="48">
        <v>0</v>
      </c>
      <c r="R16" s="56">
        <v>174</v>
      </c>
    </row>
    <row r="17" spans="1:18" ht="20.05" customHeight="1" x14ac:dyDescent="0.25">
      <c r="A17" s="43" t="s">
        <v>868</v>
      </c>
      <c r="B17" s="105" t="s">
        <v>869</v>
      </c>
      <c r="C17" s="48">
        <v>0</v>
      </c>
      <c r="D17" s="48">
        <v>0</v>
      </c>
      <c r="E17" s="48">
        <v>6</v>
      </c>
      <c r="F17" s="48">
        <v>1</v>
      </c>
      <c r="G17" s="48">
        <v>5</v>
      </c>
      <c r="H17" s="48">
        <v>4</v>
      </c>
      <c r="I17" s="48">
        <v>6</v>
      </c>
      <c r="J17" s="48">
        <v>0</v>
      </c>
      <c r="K17" s="48">
        <v>5</v>
      </c>
      <c r="L17" s="48">
        <v>3</v>
      </c>
      <c r="M17" s="48">
        <v>3</v>
      </c>
      <c r="N17" s="48">
        <v>1</v>
      </c>
      <c r="O17" s="48">
        <v>1</v>
      </c>
      <c r="P17" s="48">
        <v>4</v>
      </c>
      <c r="Q17" s="48">
        <v>1</v>
      </c>
      <c r="R17" s="56">
        <v>40</v>
      </c>
    </row>
    <row r="18" spans="1:18" ht="20.05" customHeight="1" x14ac:dyDescent="0.25">
      <c r="A18" s="67" t="s">
        <v>870</v>
      </c>
      <c r="B18" s="105" t="s">
        <v>871</v>
      </c>
      <c r="C18" s="57">
        <v>0</v>
      </c>
      <c r="D18" s="48">
        <v>0</v>
      </c>
      <c r="E18" s="48">
        <v>1</v>
      </c>
      <c r="F18" s="48">
        <v>0</v>
      </c>
      <c r="G18" s="48">
        <v>1</v>
      </c>
      <c r="H18" s="48">
        <v>1</v>
      </c>
      <c r="I18" s="48">
        <v>1</v>
      </c>
      <c r="J18" s="48">
        <v>3</v>
      </c>
      <c r="K18" s="48">
        <v>5</v>
      </c>
      <c r="L18" s="48">
        <v>1</v>
      </c>
      <c r="M18" s="48">
        <v>0</v>
      </c>
      <c r="N18" s="48">
        <v>3</v>
      </c>
      <c r="O18" s="48">
        <v>3</v>
      </c>
      <c r="P18" s="48">
        <v>2</v>
      </c>
      <c r="Q18" s="48">
        <v>2</v>
      </c>
      <c r="R18" s="56">
        <v>23</v>
      </c>
    </row>
    <row r="19" spans="1:18" ht="20.05" customHeight="1" x14ac:dyDescent="0.25">
      <c r="A19" s="92" t="s">
        <v>225</v>
      </c>
      <c r="B19" s="92" t="s">
        <v>872</v>
      </c>
      <c r="C19" s="53">
        <v>0</v>
      </c>
      <c r="D19" s="53">
        <v>0</v>
      </c>
      <c r="E19" s="53">
        <v>166</v>
      </c>
      <c r="F19" s="53">
        <v>180</v>
      </c>
      <c r="G19" s="53">
        <v>168</v>
      </c>
      <c r="H19" s="53">
        <v>181</v>
      </c>
      <c r="I19" s="53">
        <v>171</v>
      </c>
      <c r="J19" s="53">
        <v>194</v>
      </c>
      <c r="K19" s="53">
        <v>211</v>
      </c>
      <c r="L19" s="53">
        <v>181</v>
      </c>
      <c r="M19" s="53">
        <v>210</v>
      </c>
      <c r="N19" s="53">
        <v>191</v>
      </c>
      <c r="O19" s="53">
        <v>209</v>
      </c>
      <c r="P19" s="53">
        <v>187</v>
      </c>
      <c r="Q19" s="53">
        <v>207</v>
      </c>
      <c r="R19" s="53">
        <v>2456</v>
      </c>
    </row>
    <row r="20" spans="1:18" ht="20.05" customHeight="1" x14ac:dyDescent="0.25">
      <c r="A20" s="114" t="s">
        <v>255</v>
      </c>
      <c r="B20" s="18"/>
      <c r="C20" s="76"/>
      <c r="D20" s="76"/>
      <c r="E20" s="76"/>
      <c r="F20" s="76"/>
      <c r="G20" s="76"/>
      <c r="H20" s="76"/>
      <c r="I20" s="76"/>
      <c r="J20" s="76"/>
      <c r="K20" s="76"/>
      <c r="L20" s="76"/>
      <c r="M20" s="76"/>
      <c r="N20" s="76"/>
      <c r="O20" s="76"/>
      <c r="P20" s="76"/>
      <c r="Q20" s="76"/>
      <c r="R20" s="76"/>
    </row>
  </sheetData>
  <mergeCells count="3">
    <mergeCell ref="A4:R4"/>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Narrow,Regular"&amp;12- 23 -</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tabColor rgb="FFE2FBFE"/>
    <pageSetUpPr autoPageBreaks="0"/>
  </sheetPr>
  <dimension ref="A1:T40"/>
  <sheetViews>
    <sheetView showGridLines="0" showZeros="0"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8.75"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873</v>
      </c>
      <c r="B4" s="373"/>
      <c r="C4" s="373"/>
      <c r="D4" s="373"/>
      <c r="E4" s="373"/>
      <c r="F4" s="373"/>
      <c r="G4" s="373"/>
      <c r="H4" s="373"/>
      <c r="I4" s="373"/>
      <c r="J4" s="373"/>
      <c r="K4" s="373"/>
      <c r="L4" s="373"/>
      <c r="M4" s="373"/>
      <c r="N4" s="373"/>
      <c r="O4" s="373"/>
      <c r="P4" s="373"/>
      <c r="Q4" s="373"/>
      <c r="R4" s="374"/>
    </row>
    <row r="5" spans="1:20" ht="31.75"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874</v>
      </c>
      <c r="B6" s="105" t="s">
        <v>288</v>
      </c>
      <c r="C6" s="48">
        <v>0</v>
      </c>
      <c r="D6" s="48">
        <v>0</v>
      </c>
      <c r="E6" s="48">
        <v>19</v>
      </c>
      <c r="F6" s="48">
        <v>20</v>
      </c>
      <c r="G6" s="48">
        <v>26</v>
      </c>
      <c r="H6" s="48">
        <v>18</v>
      </c>
      <c r="I6" s="48">
        <v>25</v>
      </c>
      <c r="J6" s="48">
        <v>15</v>
      </c>
      <c r="K6" s="48">
        <v>0</v>
      </c>
      <c r="L6" s="48">
        <v>0</v>
      </c>
      <c r="M6" s="48">
        <v>0</v>
      </c>
      <c r="N6" s="48">
        <v>0</v>
      </c>
      <c r="O6" s="48">
        <v>0</v>
      </c>
      <c r="P6" s="48">
        <v>0</v>
      </c>
      <c r="Q6" s="48">
        <v>0</v>
      </c>
      <c r="R6" s="56">
        <v>123</v>
      </c>
    </row>
    <row r="7" spans="1:20" ht="20.05" customHeight="1" x14ac:dyDescent="0.25">
      <c r="A7" s="43" t="s">
        <v>875</v>
      </c>
      <c r="B7" s="105" t="s">
        <v>288</v>
      </c>
      <c r="C7" s="48">
        <v>0</v>
      </c>
      <c r="D7" s="48">
        <v>0</v>
      </c>
      <c r="E7" s="48">
        <v>0</v>
      </c>
      <c r="F7" s="48">
        <v>0</v>
      </c>
      <c r="G7" s="48">
        <v>0</v>
      </c>
      <c r="H7" s="48">
        <v>0</v>
      </c>
      <c r="I7" s="48">
        <v>0</v>
      </c>
      <c r="J7" s="48">
        <v>0</v>
      </c>
      <c r="K7" s="48">
        <v>150</v>
      </c>
      <c r="L7" s="48">
        <v>147</v>
      </c>
      <c r="M7" s="48">
        <v>146</v>
      </c>
      <c r="N7" s="48">
        <v>0</v>
      </c>
      <c r="O7" s="48">
        <v>0</v>
      </c>
      <c r="P7" s="48">
        <v>0</v>
      </c>
      <c r="Q7" s="48">
        <v>0</v>
      </c>
      <c r="R7" s="56">
        <v>443</v>
      </c>
    </row>
    <row r="8" spans="1:20" ht="20.05" customHeight="1" x14ac:dyDescent="0.25">
      <c r="A8" s="43" t="s">
        <v>876</v>
      </c>
      <c r="B8" s="105" t="s">
        <v>288</v>
      </c>
      <c r="C8" s="48">
        <v>0</v>
      </c>
      <c r="D8" s="48">
        <v>0</v>
      </c>
      <c r="E8" s="48">
        <v>49</v>
      </c>
      <c r="F8" s="48">
        <v>49</v>
      </c>
      <c r="G8" s="48">
        <v>64</v>
      </c>
      <c r="H8" s="48">
        <v>73</v>
      </c>
      <c r="I8" s="48">
        <v>80</v>
      </c>
      <c r="J8" s="48">
        <v>72</v>
      </c>
      <c r="K8" s="48">
        <v>105</v>
      </c>
      <c r="L8" s="48">
        <v>117</v>
      </c>
      <c r="M8" s="48">
        <v>112</v>
      </c>
      <c r="N8" s="48">
        <v>0</v>
      </c>
      <c r="O8" s="48">
        <v>0</v>
      </c>
      <c r="P8" s="48">
        <v>0</v>
      </c>
      <c r="Q8" s="48">
        <v>0</v>
      </c>
      <c r="R8" s="56">
        <v>721</v>
      </c>
    </row>
    <row r="9" spans="1:20" ht="20.05" customHeight="1" x14ac:dyDescent="0.25">
      <c r="A9" s="43" t="s">
        <v>877</v>
      </c>
      <c r="B9" s="105" t="s">
        <v>288</v>
      </c>
      <c r="C9" s="48">
        <v>0</v>
      </c>
      <c r="D9" s="48">
        <v>0</v>
      </c>
      <c r="E9" s="48">
        <v>43</v>
      </c>
      <c r="F9" s="48">
        <v>43</v>
      </c>
      <c r="G9" s="48">
        <v>59</v>
      </c>
      <c r="H9" s="48">
        <v>50</v>
      </c>
      <c r="I9" s="48">
        <v>54</v>
      </c>
      <c r="J9" s="48">
        <v>39</v>
      </c>
      <c r="K9" s="48">
        <v>0</v>
      </c>
      <c r="L9" s="48">
        <v>0</v>
      </c>
      <c r="M9" s="48">
        <v>0</v>
      </c>
      <c r="N9" s="48">
        <v>0</v>
      </c>
      <c r="O9" s="48">
        <v>0</v>
      </c>
      <c r="P9" s="48">
        <v>0</v>
      </c>
      <c r="Q9" s="48">
        <v>0</v>
      </c>
      <c r="R9" s="56">
        <v>288</v>
      </c>
    </row>
    <row r="10" spans="1:20" ht="20.05" customHeight="1" x14ac:dyDescent="0.25">
      <c r="A10" s="43" t="s">
        <v>878</v>
      </c>
      <c r="B10" s="105" t="s">
        <v>879</v>
      </c>
      <c r="C10" s="48">
        <v>0</v>
      </c>
      <c r="D10" s="48">
        <v>0</v>
      </c>
      <c r="E10" s="48">
        <v>51</v>
      </c>
      <c r="F10" s="48">
        <v>64</v>
      </c>
      <c r="G10" s="48">
        <v>44</v>
      </c>
      <c r="H10" s="48">
        <v>59</v>
      </c>
      <c r="I10" s="48">
        <v>62</v>
      </c>
      <c r="J10" s="48">
        <v>50</v>
      </c>
      <c r="K10" s="48">
        <v>0</v>
      </c>
      <c r="L10" s="48">
        <v>0</v>
      </c>
      <c r="M10" s="48">
        <v>0</v>
      </c>
      <c r="N10" s="48">
        <v>0</v>
      </c>
      <c r="O10" s="48">
        <v>0</v>
      </c>
      <c r="P10" s="48">
        <v>0</v>
      </c>
      <c r="Q10" s="48">
        <v>0</v>
      </c>
      <c r="R10" s="56">
        <v>330</v>
      </c>
    </row>
    <row r="11" spans="1:20" ht="20.05" customHeight="1" x14ac:dyDescent="0.25">
      <c r="A11" s="43" t="s">
        <v>880</v>
      </c>
      <c r="B11" s="105" t="s">
        <v>288</v>
      </c>
      <c r="C11" s="48">
        <v>0</v>
      </c>
      <c r="D11" s="48">
        <v>0</v>
      </c>
      <c r="E11" s="48">
        <v>0</v>
      </c>
      <c r="F11" s="48">
        <v>0</v>
      </c>
      <c r="G11" s="48">
        <v>0</v>
      </c>
      <c r="H11" s="48">
        <v>0</v>
      </c>
      <c r="I11" s="48">
        <v>0</v>
      </c>
      <c r="J11" s="48">
        <v>0</v>
      </c>
      <c r="K11" s="48">
        <v>179</v>
      </c>
      <c r="L11" s="48">
        <v>168</v>
      </c>
      <c r="M11" s="48">
        <v>165</v>
      </c>
      <c r="N11" s="48">
        <v>0</v>
      </c>
      <c r="O11" s="48">
        <v>0</v>
      </c>
      <c r="P11" s="48">
        <v>0</v>
      </c>
      <c r="Q11" s="48">
        <v>0</v>
      </c>
      <c r="R11" s="56">
        <v>512</v>
      </c>
    </row>
    <row r="12" spans="1:20" ht="20.05" customHeight="1" x14ac:dyDescent="0.25">
      <c r="A12" s="43" t="s">
        <v>881</v>
      </c>
      <c r="B12" s="105" t="s">
        <v>288</v>
      </c>
      <c r="C12" s="48">
        <v>4</v>
      </c>
      <c r="D12" s="48">
        <v>0</v>
      </c>
      <c r="E12" s="48">
        <v>0</v>
      </c>
      <c r="F12" s="48">
        <v>0</v>
      </c>
      <c r="G12" s="48">
        <v>0</v>
      </c>
      <c r="H12" s="48">
        <v>0</v>
      </c>
      <c r="I12" s="48">
        <v>0</v>
      </c>
      <c r="J12" s="48">
        <v>0</v>
      </c>
      <c r="K12" s="48">
        <v>0</v>
      </c>
      <c r="L12" s="48">
        <v>0</v>
      </c>
      <c r="M12" s="48">
        <v>0</v>
      </c>
      <c r="N12" s="48">
        <v>271</v>
      </c>
      <c r="O12" s="48">
        <v>294</v>
      </c>
      <c r="P12" s="48">
        <v>322</v>
      </c>
      <c r="Q12" s="48">
        <v>423</v>
      </c>
      <c r="R12" s="56">
        <v>1314</v>
      </c>
    </row>
    <row r="13" spans="1:20" ht="20.05" customHeight="1" x14ac:dyDescent="0.25">
      <c r="A13" s="43" t="s">
        <v>882</v>
      </c>
      <c r="B13" s="105" t="s">
        <v>288</v>
      </c>
      <c r="C13" s="48">
        <v>0</v>
      </c>
      <c r="D13" s="48">
        <v>0</v>
      </c>
      <c r="E13" s="48">
        <v>0</v>
      </c>
      <c r="F13" s="48">
        <v>0</v>
      </c>
      <c r="G13" s="48">
        <v>0</v>
      </c>
      <c r="H13" s="48">
        <v>0</v>
      </c>
      <c r="I13" s="48">
        <v>0</v>
      </c>
      <c r="J13" s="48">
        <v>0</v>
      </c>
      <c r="K13" s="48">
        <v>0</v>
      </c>
      <c r="L13" s="48">
        <v>0</v>
      </c>
      <c r="M13" s="48">
        <v>0</v>
      </c>
      <c r="N13" s="48">
        <v>106</v>
      </c>
      <c r="O13" s="48">
        <v>130</v>
      </c>
      <c r="P13" s="48">
        <v>89</v>
      </c>
      <c r="Q13" s="48">
        <v>96</v>
      </c>
      <c r="R13" s="56">
        <v>421</v>
      </c>
    </row>
    <row r="14" spans="1:20" ht="20.05" customHeight="1" x14ac:dyDescent="0.25">
      <c r="A14" s="43" t="s">
        <v>883</v>
      </c>
      <c r="B14" s="105" t="s">
        <v>288</v>
      </c>
      <c r="C14" s="48">
        <v>0</v>
      </c>
      <c r="D14" s="48">
        <v>0</v>
      </c>
      <c r="E14" s="48">
        <v>42</v>
      </c>
      <c r="F14" s="48">
        <v>50</v>
      </c>
      <c r="G14" s="48">
        <v>44</v>
      </c>
      <c r="H14" s="48">
        <v>59</v>
      </c>
      <c r="I14" s="48">
        <v>42</v>
      </c>
      <c r="J14" s="48">
        <v>55</v>
      </c>
      <c r="K14" s="48">
        <v>0</v>
      </c>
      <c r="L14" s="48">
        <v>0</v>
      </c>
      <c r="M14" s="48">
        <v>0</v>
      </c>
      <c r="N14" s="48">
        <v>0</v>
      </c>
      <c r="O14" s="48">
        <v>0</v>
      </c>
      <c r="P14" s="48">
        <v>0</v>
      </c>
      <c r="Q14" s="48">
        <v>0</v>
      </c>
      <c r="R14" s="56">
        <v>292</v>
      </c>
    </row>
    <row r="15" spans="1:20" ht="20.05" customHeight="1" x14ac:dyDescent="0.25">
      <c r="A15" s="43" t="s">
        <v>884</v>
      </c>
      <c r="B15" s="105" t="s">
        <v>879</v>
      </c>
      <c r="C15" s="48">
        <v>0</v>
      </c>
      <c r="D15" s="48">
        <v>0</v>
      </c>
      <c r="E15" s="48">
        <v>31</v>
      </c>
      <c r="F15" s="48">
        <v>36</v>
      </c>
      <c r="G15" s="48">
        <v>47</v>
      </c>
      <c r="H15" s="48">
        <v>37</v>
      </c>
      <c r="I15" s="48">
        <v>43</v>
      </c>
      <c r="J15" s="48">
        <v>51</v>
      </c>
      <c r="K15" s="48">
        <v>0</v>
      </c>
      <c r="L15" s="48">
        <v>0</v>
      </c>
      <c r="M15" s="48">
        <v>0</v>
      </c>
      <c r="N15" s="48">
        <v>0</v>
      </c>
      <c r="O15" s="48">
        <v>0</v>
      </c>
      <c r="P15" s="48">
        <v>0</v>
      </c>
      <c r="Q15" s="48">
        <v>0</v>
      </c>
      <c r="R15" s="56">
        <v>245</v>
      </c>
    </row>
    <row r="16" spans="1:20" ht="20.05" customHeight="1" x14ac:dyDescent="0.25">
      <c r="A16" s="43" t="s">
        <v>885</v>
      </c>
      <c r="B16" s="105" t="s">
        <v>288</v>
      </c>
      <c r="C16" s="48">
        <v>0</v>
      </c>
      <c r="D16" s="48">
        <v>0</v>
      </c>
      <c r="E16" s="48">
        <v>40</v>
      </c>
      <c r="F16" s="48">
        <v>62</v>
      </c>
      <c r="G16" s="48">
        <v>50</v>
      </c>
      <c r="H16" s="48">
        <v>49</v>
      </c>
      <c r="I16" s="48">
        <v>53</v>
      </c>
      <c r="J16" s="48">
        <v>49</v>
      </c>
      <c r="K16" s="48">
        <v>0</v>
      </c>
      <c r="L16" s="48">
        <v>0</v>
      </c>
      <c r="M16" s="48">
        <v>0</v>
      </c>
      <c r="N16" s="48">
        <v>0</v>
      </c>
      <c r="O16" s="48">
        <v>0</v>
      </c>
      <c r="P16" s="48">
        <v>0</v>
      </c>
      <c r="Q16" s="48">
        <v>0</v>
      </c>
      <c r="R16" s="56">
        <v>303</v>
      </c>
    </row>
    <row r="17" spans="1:18" ht="20.05" customHeight="1" x14ac:dyDescent="0.25">
      <c r="A17" s="43" t="s">
        <v>886</v>
      </c>
      <c r="B17" s="105" t="s">
        <v>288</v>
      </c>
      <c r="C17" s="48">
        <v>0</v>
      </c>
      <c r="D17" s="48">
        <v>0</v>
      </c>
      <c r="E17" s="48">
        <v>0</v>
      </c>
      <c r="F17" s="48">
        <v>0</v>
      </c>
      <c r="G17" s="48">
        <v>0</v>
      </c>
      <c r="H17" s="48">
        <v>0</v>
      </c>
      <c r="I17" s="48">
        <v>0</v>
      </c>
      <c r="J17" s="48">
        <v>0</v>
      </c>
      <c r="K17" s="48">
        <v>156</v>
      </c>
      <c r="L17" s="48">
        <v>138</v>
      </c>
      <c r="M17" s="48">
        <v>158</v>
      </c>
      <c r="N17" s="48">
        <v>0</v>
      </c>
      <c r="O17" s="48">
        <v>0</v>
      </c>
      <c r="P17" s="48">
        <v>0</v>
      </c>
      <c r="Q17" s="48">
        <v>0</v>
      </c>
      <c r="R17" s="56">
        <v>452</v>
      </c>
    </row>
    <row r="18" spans="1:18" ht="20.05" customHeight="1" x14ac:dyDescent="0.25">
      <c r="A18" s="43" t="s">
        <v>887</v>
      </c>
      <c r="B18" s="105" t="s">
        <v>288</v>
      </c>
      <c r="C18" s="48">
        <v>0</v>
      </c>
      <c r="D18" s="48">
        <v>0</v>
      </c>
      <c r="E18" s="48">
        <v>109</v>
      </c>
      <c r="F18" s="48">
        <v>89</v>
      </c>
      <c r="G18" s="48">
        <v>39</v>
      </c>
      <c r="H18" s="48">
        <v>36</v>
      </c>
      <c r="I18" s="48">
        <v>31</v>
      </c>
      <c r="J18" s="48">
        <v>32</v>
      </c>
      <c r="K18" s="48">
        <v>0</v>
      </c>
      <c r="L18" s="48">
        <v>0</v>
      </c>
      <c r="M18" s="48">
        <v>0</v>
      </c>
      <c r="N18" s="48">
        <v>0</v>
      </c>
      <c r="O18" s="48">
        <v>0</v>
      </c>
      <c r="P18" s="48">
        <v>0</v>
      </c>
      <c r="Q18" s="48">
        <v>0</v>
      </c>
      <c r="R18" s="56">
        <v>336</v>
      </c>
    </row>
    <row r="19" spans="1:18" ht="20.05" customHeight="1" x14ac:dyDescent="0.25">
      <c r="A19" s="43" t="s">
        <v>888</v>
      </c>
      <c r="B19" s="105" t="s">
        <v>288</v>
      </c>
      <c r="C19" s="48">
        <v>0</v>
      </c>
      <c r="D19" s="48">
        <v>0</v>
      </c>
      <c r="E19" s="48">
        <v>0</v>
      </c>
      <c r="F19" s="48">
        <v>0</v>
      </c>
      <c r="G19" s="48">
        <v>0</v>
      </c>
      <c r="H19" s="48">
        <v>0</v>
      </c>
      <c r="I19" s="48">
        <v>0</v>
      </c>
      <c r="J19" s="48">
        <v>0</v>
      </c>
      <c r="K19" s="48">
        <v>84</v>
      </c>
      <c r="L19" s="48">
        <v>119</v>
      </c>
      <c r="M19" s="48">
        <v>116</v>
      </c>
      <c r="N19" s="48">
        <v>0</v>
      </c>
      <c r="O19" s="48">
        <v>0</v>
      </c>
      <c r="P19" s="48">
        <v>0</v>
      </c>
      <c r="Q19" s="48">
        <v>0</v>
      </c>
      <c r="R19" s="56">
        <v>319</v>
      </c>
    </row>
    <row r="20" spans="1:18" ht="20.05" customHeight="1" x14ac:dyDescent="0.25">
      <c r="A20" s="43" t="s">
        <v>889</v>
      </c>
      <c r="B20" s="105" t="s">
        <v>288</v>
      </c>
      <c r="C20" s="48">
        <v>0</v>
      </c>
      <c r="D20" s="48">
        <v>0</v>
      </c>
      <c r="E20" s="48">
        <v>53</v>
      </c>
      <c r="F20" s="48">
        <v>50</v>
      </c>
      <c r="G20" s="48">
        <v>54</v>
      </c>
      <c r="H20" s="48">
        <v>65</v>
      </c>
      <c r="I20" s="48">
        <v>46</v>
      </c>
      <c r="J20" s="48">
        <v>66</v>
      </c>
      <c r="K20" s="48">
        <v>0</v>
      </c>
      <c r="L20" s="48">
        <v>0</v>
      </c>
      <c r="M20" s="48">
        <v>0</v>
      </c>
      <c r="N20" s="48">
        <v>0</v>
      </c>
      <c r="O20" s="48">
        <v>0</v>
      </c>
      <c r="P20" s="48">
        <v>0</v>
      </c>
      <c r="Q20" s="48">
        <v>0</v>
      </c>
      <c r="R20" s="56">
        <v>334</v>
      </c>
    </row>
    <row r="21" spans="1:18" ht="20.05" customHeight="1" x14ac:dyDescent="0.25">
      <c r="A21" s="43" t="s">
        <v>890</v>
      </c>
      <c r="B21" s="105" t="s">
        <v>288</v>
      </c>
      <c r="C21" s="48">
        <v>0</v>
      </c>
      <c r="D21" s="48">
        <v>0</v>
      </c>
      <c r="E21" s="48">
        <v>0</v>
      </c>
      <c r="F21" s="48">
        <v>0</v>
      </c>
      <c r="G21" s="48">
        <v>60</v>
      </c>
      <c r="H21" s="48">
        <v>85</v>
      </c>
      <c r="I21" s="48">
        <v>66</v>
      </c>
      <c r="J21" s="48">
        <v>72</v>
      </c>
      <c r="K21" s="48">
        <v>120</v>
      </c>
      <c r="L21" s="48">
        <v>137</v>
      </c>
      <c r="M21" s="48">
        <v>128</v>
      </c>
      <c r="N21" s="48">
        <v>0</v>
      </c>
      <c r="O21" s="48">
        <v>0</v>
      </c>
      <c r="P21" s="48">
        <v>0</v>
      </c>
      <c r="Q21" s="48">
        <v>0</v>
      </c>
      <c r="R21" s="56">
        <v>668</v>
      </c>
    </row>
    <row r="22" spans="1:18" ht="20.05" customHeight="1" x14ac:dyDescent="0.25">
      <c r="A22" s="43" t="s">
        <v>891</v>
      </c>
      <c r="B22" s="105" t="s">
        <v>288</v>
      </c>
      <c r="C22" s="48">
        <v>0</v>
      </c>
      <c r="D22" s="48">
        <v>0</v>
      </c>
      <c r="E22" s="48">
        <v>60</v>
      </c>
      <c r="F22" s="48">
        <v>89</v>
      </c>
      <c r="G22" s="48">
        <v>70</v>
      </c>
      <c r="H22" s="48">
        <v>74</v>
      </c>
      <c r="I22" s="48">
        <v>78</v>
      </c>
      <c r="J22" s="48">
        <v>74</v>
      </c>
      <c r="K22" s="48">
        <v>91</v>
      </c>
      <c r="L22" s="48">
        <v>82</v>
      </c>
      <c r="M22" s="48">
        <v>99</v>
      </c>
      <c r="N22" s="48">
        <v>0</v>
      </c>
      <c r="O22" s="48">
        <v>0</v>
      </c>
      <c r="P22" s="48">
        <v>0</v>
      </c>
      <c r="Q22" s="48">
        <v>0</v>
      </c>
      <c r="R22" s="56">
        <v>717</v>
      </c>
    </row>
    <row r="23" spans="1:18" ht="20.05" customHeight="1" x14ac:dyDescent="0.25">
      <c r="A23" s="43" t="s">
        <v>892</v>
      </c>
      <c r="B23" s="105" t="s">
        <v>288</v>
      </c>
      <c r="C23" s="48">
        <v>0</v>
      </c>
      <c r="D23" s="48">
        <v>0</v>
      </c>
      <c r="E23" s="48">
        <v>75</v>
      </c>
      <c r="F23" s="48">
        <v>78</v>
      </c>
      <c r="G23" s="48">
        <v>92</v>
      </c>
      <c r="H23" s="48">
        <v>69</v>
      </c>
      <c r="I23" s="48">
        <v>79</v>
      </c>
      <c r="J23" s="48">
        <v>65</v>
      </c>
      <c r="K23" s="48">
        <v>0</v>
      </c>
      <c r="L23" s="48">
        <v>0</v>
      </c>
      <c r="M23" s="48">
        <v>0</v>
      </c>
      <c r="N23" s="48">
        <v>0</v>
      </c>
      <c r="O23" s="48">
        <v>0</v>
      </c>
      <c r="P23" s="48">
        <v>0</v>
      </c>
      <c r="Q23" s="48">
        <v>0</v>
      </c>
      <c r="R23" s="56">
        <v>458</v>
      </c>
    </row>
    <row r="24" spans="1:18" ht="20.05" customHeight="1" x14ac:dyDescent="0.25">
      <c r="A24" s="43" t="s">
        <v>893</v>
      </c>
      <c r="B24" s="105" t="s">
        <v>288</v>
      </c>
      <c r="C24" s="48">
        <v>0</v>
      </c>
      <c r="D24" s="48">
        <v>0</v>
      </c>
      <c r="E24" s="48">
        <v>60</v>
      </c>
      <c r="F24" s="48">
        <v>51</v>
      </c>
      <c r="G24" s="48">
        <v>79</v>
      </c>
      <c r="H24" s="48">
        <v>74</v>
      </c>
      <c r="I24" s="48">
        <v>80</v>
      </c>
      <c r="J24" s="48">
        <v>76</v>
      </c>
      <c r="K24" s="48">
        <v>0</v>
      </c>
      <c r="L24" s="48">
        <v>0</v>
      </c>
      <c r="M24" s="48">
        <v>0</v>
      </c>
      <c r="N24" s="48">
        <v>0</v>
      </c>
      <c r="O24" s="48">
        <v>0</v>
      </c>
      <c r="P24" s="48">
        <v>0</v>
      </c>
      <c r="Q24" s="48">
        <v>0</v>
      </c>
      <c r="R24" s="56">
        <v>420</v>
      </c>
    </row>
    <row r="25" spans="1:18" ht="20.05" customHeight="1" x14ac:dyDescent="0.25">
      <c r="A25" s="43" t="s">
        <v>894</v>
      </c>
      <c r="B25" s="105" t="s">
        <v>288</v>
      </c>
      <c r="C25" s="48">
        <v>0</v>
      </c>
      <c r="D25" s="48">
        <v>0</v>
      </c>
      <c r="E25" s="48">
        <v>22</v>
      </c>
      <c r="F25" s="48">
        <v>38</v>
      </c>
      <c r="G25" s="48">
        <v>20</v>
      </c>
      <c r="H25" s="48">
        <v>34</v>
      </c>
      <c r="I25" s="48">
        <v>32</v>
      </c>
      <c r="J25" s="48">
        <v>44</v>
      </c>
      <c r="K25" s="48">
        <v>0</v>
      </c>
      <c r="L25" s="48">
        <v>0</v>
      </c>
      <c r="M25" s="48">
        <v>0</v>
      </c>
      <c r="N25" s="48">
        <v>0</v>
      </c>
      <c r="O25" s="48">
        <v>0</v>
      </c>
      <c r="P25" s="48">
        <v>0</v>
      </c>
      <c r="Q25" s="48">
        <v>0</v>
      </c>
      <c r="R25" s="56">
        <v>190</v>
      </c>
    </row>
    <row r="26" spans="1:18" ht="20.05" customHeight="1" x14ac:dyDescent="0.25">
      <c r="A26" s="43" t="s">
        <v>895</v>
      </c>
      <c r="B26" s="105" t="s">
        <v>288</v>
      </c>
      <c r="C26" s="48">
        <v>0</v>
      </c>
      <c r="D26" s="48">
        <v>0</v>
      </c>
      <c r="E26" s="48">
        <v>33</v>
      </c>
      <c r="F26" s="48">
        <v>33</v>
      </c>
      <c r="G26" s="48">
        <v>33</v>
      </c>
      <c r="H26" s="48">
        <v>37</v>
      </c>
      <c r="I26" s="48">
        <v>45</v>
      </c>
      <c r="J26" s="48">
        <v>34</v>
      </c>
      <c r="K26" s="48">
        <v>0</v>
      </c>
      <c r="L26" s="48">
        <v>0</v>
      </c>
      <c r="M26" s="48">
        <v>0</v>
      </c>
      <c r="N26" s="48">
        <v>0</v>
      </c>
      <c r="O26" s="48">
        <v>0</v>
      </c>
      <c r="P26" s="48">
        <v>0</v>
      </c>
      <c r="Q26" s="48">
        <v>0</v>
      </c>
      <c r="R26" s="56">
        <v>215</v>
      </c>
    </row>
    <row r="27" spans="1:18" ht="20.05" customHeight="1" x14ac:dyDescent="0.25">
      <c r="A27" s="43" t="s">
        <v>896</v>
      </c>
      <c r="B27" s="105" t="s">
        <v>288</v>
      </c>
      <c r="C27" s="48">
        <v>0</v>
      </c>
      <c r="D27" s="48">
        <v>0</v>
      </c>
      <c r="E27" s="48">
        <v>60</v>
      </c>
      <c r="F27" s="48">
        <v>70</v>
      </c>
      <c r="G27" s="48">
        <v>74</v>
      </c>
      <c r="H27" s="48">
        <v>64</v>
      </c>
      <c r="I27" s="48">
        <v>70</v>
      </c>
      <c r="J27" s="48">
        <v>90</v>
      </c>
      <c r="K27" s="48">
        <v>0</v>
      </c>
      <c r="L27" s="48">
        <v>0</v>
      </c>
      <c r="M27" s="48">
        <v>0</v>
      </c>
      <c r="N27" s="48">
        <v>0</v>
      </c>
      <c r="O27" s="48">
        <v>0</v>
      </c>
      <c r="P27" s="48">
        <v>0</v>
      </c>
      <c r="Q27" s="48">
        <v>0</v>
      </c>
      <c r="R27" s="56">
        <v>428</v>
      </c>
    </row>
    <row r="28" spans="1:18" ht="20.05" customHeight="1" x14ac:dyDescent="0.25">
      <c r="A28" s="43" t="s">
        <v>897</v>
      </c>
      <c r="B28" s="105" t="s">
        <v>288</v>
      </c>
      <c r="C28" s="48">
        <v>0</v>
      </c>
      <c r="D28" s="48">
        <v>0</v>
      </c>
      <c r="E28" s="48">
        <v>70</v>
      </c>
      <c r="F28" s="48">
        <v>82</v>
      </c>
      <c r="G28" s="48">
        <v>75</v>
      </c>
      <c r="H28" s="48">
        <v>98</v>
      </c>
      <c r="I28" s="48">
        <v>89</v>
      </c>
      <c r="J28" s="48">
        <v>88</v>
      </c>
      <c r="K28" s="48">
        <v>0</v>
      </c>
      <c r="L28" s="48">
        <v>0</v>
      </c>
      <c r="M28" s="48">
        <v>0</v>
      </c>
      <c r="N28" s="48">
        <v>0</v>
      </c>
      <c r="O28" s="48">
        <v>0</v>
      </c>
      <c r="P28" s="48">
        <v>0</v>
      </c>
      <c r="Q28" s="48">
        <v>0</v>
      </c>
      <c r="R28" s="56">
        <v>502</v>
      </c>
    </row>
    <row r="29" spans="1:18" ht="20.05" customHeight="1" x14ac:dyDescent="0.25">
      <c r="A29" s="43" t="s">
        <v>898</v>
      </c>
      <c r="B29" s="105" t="s">
        <v>288</v>
      </c>
      <c r="C29" s="48">
        <v>0</v>
      </c>
      <c r="D29" s="48">
        <v>0</v>
      </c>
      <c r="E29" s="48">
        <v>0</v>
      </c>
      <c r="F29" s="48">
        <v>0</v>
      </c>
      <c r="G29" s="48">
        <v>0</v>
      </c>
      <c r="H29" s="48">
        <v>0</v>
      </c>
      <c r="I29" s="48">
        <v>0</v>
      </c>
      <c r="J29" s="48">
        <v>0</v>
      </c>
      <c r="K29" s="48">
        <v>1</v>
      </c>
      <c r="L29" s="48">
        <v>2</v>
      </c>
      <c r="M29" s="48">
        <v>3</v>
      </c>
      <c r="N29" s="48">
        <v>10</v>
      </c>
      <c r="O29" s="48">
        <v>1</v>
      </c>
      <c r="P29" s="48">
        <v>2</v>
      </c>
      <c r="Q29" s="48">
        <v>2</v>
      </c>
      <c r="R29" s="56">
        <v>21</v>
      </c>
    </row>
    <row r="30" spans="1:18" ht="20.05" customHeight="1" x14ac:dyDescent="0.25">
      <c r="A30" s="43" t="s">
        <v>899</v>
      </c>
      <c r="B30" s="105" t="s">
        <v>288</v>
      </c>
      <c r="C30" s="48">
        <v>0</v>
      </c>
      <c r="D30" s="48">
        <v>0</v>
      </c>
      <c r="E30" s="48">
        <v>28</v>
      </c>
      <c r="F30" s="48">
        <v>22</v>
      </c>
      <c r="G30" s="48">
        <v>22</v>
      </c>
      <c r="H30" s="48">
        <v>21</v>
      </c>
      <c r="I30" s="48">
        <v>23</v>
      </c>
      <c r="J30" s="48">
        <v>27</v>
      </c>
      <c r="K30" s="48">
        <v>93</v>
      </c>
      <c r="L30" s="48">
        <v>89</v>
      </c>
      <c r="M30" s="48">
        <v>107</v>
      </c>
      <c r="N30" s="48">
        <v>0</v>
      </c>
      <c r="O30" s="48">
        <v>0</v>
      </c>
      <c r="P30" s="48">
        <v>0</v>
      </c>
      <c r="Q30" s="48">
        <v>0</v>
      </c>
      <c r="R30" s="56">
        <v>432</v>
      </c>
    </row>
    <row r="31" spans="1:18" ht="20.05" customHeight="1" x14ac:dyDescent="0.25">
      <c r="A31" s="43" t="s">
        <v>900</v>
      </c>
      <c r="B31" s="105" t="s">
        <v>288</v>
      </c>
      <c r="C31" s="48">
        <v>0</v>
      </c>
      <c r="D31" s="48">
        <v>0</v>
      </c>
      <c r="E31" s="48">
        <v>0</v>
      </c>
      <c r="F31" s="48">
        <v>0</v>
      </c>
      <c r="G31" s="48">
        <v>0</v>
      </c>
      <c r="H31" s="48">
        <v>0</v>
      </c>
      <c r="I31" s="48">
        <v>0</v>
      </c>
      <c r="J31" s="48">
        <v>0</v>
      </c>
      <c r="K31" s="48">
        <v>156</v>
      </c>
      <c r="L31" s="48">
        <v>222</v>
      </c>
      <c r="M31" s="48">
        <v>183</v>
      </c>
      <c r="N31" s="48">
        <v>0</v>
      </c>
      <c r="O31" s="48">
        <v>0</v>
      </c>
      <c r="P31" s="48">
        <v>0</v>
      </c>
      <c r="Q31" s="48">
        <v>0</v>
      </c>
      <c r="R31" s="56">
        <v>561</v>
      </c>
    </row>
    <row r="32" spans="1:18" ht="20.05" customHeight="1" x14ac:dyDescent="0.25">
      <c r="A32" s="43" t="s">
        <v>901</v>
      </c>
      <c r="B32" s="105" t="s">
        <v>288</v>
      </c>
      <c r="C32" s="48">
        <v>0</v>
      </c>
      <c r="D32" s="48">
        <v>0</v>
      </c>
      <c r="E32" s="48">
        <v>70</v>
      </c>
      <c r="F32" s="48">
        <v>61</v>
      </c>
      <c r="G32" s="48">
        <v>89</v>
      </c>
      <c r="H32" s="48">
        <v>69</v>
      </c>
      <c r="I32" s="48">
        <v>83</v>
      </c>
      <c r="J32" s="48">
        <v>81</v>
      </c>
      <c r="K32" s="48">
        <v>0</v>
      </c>
      <c r="L32" s="48">
        <v>0</v>
      </c>
      <c r="M32" s="48">
        <v>0</v>
      </c>
      <c r="N32" s="48">
        <v>0</v>
      </c>
      <c r="O32" s="48">
        <v>0</v>
      </c>
      <c r="P32" s="48">
        <v>0</v>
      </c>
      <c r="Q32" s="48">
        <v>0</v>
      </c>
      <c r="R32" s="56">
        <v>453</v>
      </c>
    </row>
    <row r="33" spans="1:18" ht="20.05" customHeight="1" x14ac:dyDescent="0.25">
      <c r="A33" s="43" t="s">
        <v>902</v>
      </c>
      <c r="B33" s="105" t="s">
        <v>288</v>
      </c>
      <c r="C33" s="48">
        <v>20</v>
      </c>
      <c r="D33" s="48">
        <v>0</v>
      </c>
      <c r="E33" s="48">
        <v>0</v>
      </c>
      <c r="F33" s="48">
        <v>0</v>
      </c>
      <c r="G33" s="48">
        <v>0</v>
      </c>
      <c r="H33" s="48">
        <v>0</v>
      </c>
      <c r="I33" s="48">
        <v>0</v>
      </c>
      <c r="J33" s="48">
        <v>0</v>
      </c>
      <c r="K33" s="48">
        <v>0</v>
      </c>
      <c r="L33" s="48">
        <v>0</v>
      </c>
      <c r="M33" s="48">
        <v>0</v>
      </c>
      <c r="N33" s="48">
        <v>258</v>
      </c>
      <c r="O33" s="48">
        <v>283</v>
      </c>
      <c r="P33" s="48">
        <v>323</v>
      </c>
      <c r="Q33" s="48">
        <v>356</v>
      </c>
      <c r="R33" s="56">
        <v>1240</v>
      </c>
    </row>
    <row r="34" spans="1:18" ht="20.05" customHeight="1" x14ac:dyDescent="0.25">
      <c r="A34" s="43" t="s">
        <v>903</v>
      </c>
      <c r="B34" s="105" t="s">
        <v>288</v>
      </c>
      <c r="C34" s="48">
        <v>0</v>
      </c>
      <c r="D34" s="48">
        <v>0</v>
      </c>
      <c r="E34" s="48">
        <v>19</v>
      </c>
      <c r="F34" s="48">
        <v>11</v>
      </c>
      <c r="G34" s="48">
        <v>22</v>
      </c>
      <c r="H34" s="48">
        <v>25</v>
      </c>
      <c r="I34" s="48">
        <v>27</v>
      </c>
      <c r="J34" s="48">
        <v>18</v>
      </c>
      <c r="K34" s="48">
        <v>0</v>
      </c>
      <c r="L34" s="48">
        <v>0</v>
      </c>
      <c r="M34" s="48">
        <v>0</v>
      </c>
      <c r="N34" s="48">
        <v>0</v>
      </c>
      <c r="O34" s="48">
        <v>0</v>
      </c>
      <c r="P34" s="48">
        <v>0</v>
      </c>
      <c r="Q34" s="48">
        <v>0</v>
      </c>
      <c r="R34" s="56">
        <v>122</v>
      </c>
    </row>
    <row r="35" spans="1:18" ht="20.05" customHeight="1" x14ac:dyDescent="0.25">
      <c r="A35" s="43" t="s">
        <v>904</v>
      </c>
      <c r="B35" s="105" t="s">
        <v>288</v>
      </c>
      <c r="C35" s="48">
        <v>0</v>
      </c>
      <c r="D35" s="48">
        <v>0</v>
      </c>
      <c r="E35" s="48">
        <v>54</v>
      </c>
      <c r="F35" s="48">
        <v>57</v>
      </c>
      <c r="G35" s="48">
        <v>63</v>
      </c>
      <c r="H35" s="48">
        <v>54</v>
      </c>
      <c r="I35" s="48">
        <v>54</v>
      </c>
      <c r="J35" s="48">
        <v>55</v>
      </c>
      <c r="K35" s="48">
        <v>0</v>
      </c>
      <c r="L35" s="48">
        <v>0</v>
      </c>
      <c r="M35" s="48">
        <v>0</v>
      </c>
      <c r="N35" s="48">
        <v>0</v>
      </c>
      <c r="O35" s="48">
        <v>0</v>
      </c>
      <c r="P35" s="48">
        <v>0</v>
      </c>
      <c r="Q35" s="48">
        <v>0</v>
      </c>
      <c r="R35" s="56">
        <v>337</v>
      </c>
    </row>
    <row r="36" spans="1:18" ht="20.05" customHeight="1" x14ac:dyDescent="0.25">
      <c r="A36" s="43" t="s">
        <v>905</v>
      </c>
      <c r="B36" s="105" t="s">
        <v>288</v>
      </c>
      <c r="C36" s="48">
        <v>12</v>
      </c>
      <c r="D36" s="48">
        <v>0</v>
      </c>
      <c r="E36" s="48">
        <v>0</v>
      </c>
      <c r="F36" s="48">
        <v>0</v>
      </c>
      <c r="G36" s="48">
        <v>0</v>
      </c>
      <c r="H36" s="48">
        <v>0</v>
      </c>
      <c r="I36" s="48">
        <v>0</v>
      </c>
      <c r="J36" s="48">
        <v>0</v>
      </c>
      <c r="K36" s="48">
        <v>0</v>
      </c>
      <c r="L36" s="48">
        <v>0</v>
      </c>
      <c r="M36" s="48">
        <v>0</v>
      </c>
      <c r="N36" s="48">
        <v>278</v>
      </c>
      <c r="O36" s="48">
        <v>256</v>
      </c>
      <c r="P36" s="48">
        <v>262</v>
      </c>
      <c r="Q36" s="48">
        <v>231</v>
      </c>
      <c r="R36" s="56">
        <v>1039</v>
      </c>
    </row>
    <row r="37" spans="1:18" ht="20.05" customHeight="1" x14ac:dyDescent="0.25">
      <c r="A37" s="43" t="s">
        <v>906</v>
      </c>
      <c r="B37" s="105" t="s">
        <v>288</v>
      </c>
      <c r="C37" s="48">
        <v>0</v>
      </c>
      <c r="D37" s="48">
        <v>0</v>
      </c>
      <c r="E37" s="48">
        <v>15</v>
      </c>
      <c r="F37" s="48">
        <v>20</v>
      </c>
      <c r="G37" s="48">
        <v>23</v>
      </c>
      <c r="H37" s="48">
        <v>22</v>
      </c>
      <c r="I37" s="48">
        <v>12</v>
      </c>
      <c r="J37" s="48">
        <v>21</v>
      </c>
      <c r="K37" s="48">
        <v>0</v>
      </c>
      <c r="L37" s="48">
        <v>0</v>
      </c>
      <c r="M37" s="48">
        <v>0</v>
      </c>
      <c r="N37" s="48">
        <v>0</v>
      </c>
      <c r="O37" s="48">
        <v>0</v>
      </c>
      <c r="P37" s="48">
        <v>0</v>
      </c>
      <c r="Q37" s="48">
        <v>0</v>
      </c>
      <c r="R37" s="56">
        <v>113</v>
      </c>
    </row>
    <row r="38" spans="1:18" ht="20.05" customHeight="1" x14ac:dyDescent="0.25">
      <c r="A38" s="59" t="s">
        <v>907</v>
      </c>
      <c r="B38" s="106" t="s">
        <v>288</v>
      </c>
      <c r="C38" s="60">
        <v>0</v>
      </c>
      <c r="D38" s="60">
        <v>0</v>
      </c>
      <c r="E38" s="60">
        <v>22</v>
      </c>
      <c r="F38" s="60">
        <v>29</v>
      </c>
      <c r="G38" s="60">
        <v>32</v>
      </c>
      <c r="H38" s="60">
        <v>46</v>
      </c>
      <c r="I38" s="60">
        <v>34</v>
      </c>
      <c r="J38" s="60">
        <v>41</v>
      </c>
      <c r="K38" s="60">
        <v>0</v>
      </c>
      <c r="L38" s="60">
        <v>0</v>
      </c>
      <c r="M38" s="60">
        <v>0</v>
      </c>
      <c r="N38" s="60">
        <v>0</v>
      </c>
      <c r="O38" s="60">
        <v>0</v>
      </c>
      <c r="P38" s="60">
        <v>0</v>
      </c>
      <c r="Q38" s="60">
        <v>0</v>
      </c>
      <c r="R38" s="61">
        <v>204</v>
      </c>
    </row>
    <row r="39" spans="1:18" ht="20.05" customHeight="1" x14ac:dyDescent="0.25">
      <c r="A39" s="113"/>
      <c r="B39" s="68"/>
      <c r="C39" s="75"/>
      <c r="D39" s="75"/>
      <c r="E39" s="75"/>
      <c r="F39" s="75"/>
      <c r="G39" s="75"/>
      <c r="H39" s="75"/>
      <c r="I39" s="75"/>
      <c r="J39" s="75"/>
      <c r="K39" s="75"/>
      <c r="L39" s="75"/>
      <c r="M39" s="75"/>
      <c r="N39" s="75"/>
      <c r="O39" s="75"/>
      <c r="P39" s="75"/>
      <c r="Q39" s="75"/>
      <c r="R39" s="76"/>
    </row>
    <row r="40" spans="1:18" ht="20.05" customHeight="1" x14ac:dyDescent="0.25"/>
  </sheetData>
  <mergeCells count="3">
    <mergeCell ref="A1:R1"/>
    <mergeCell ref="A2:R2"/>
    <mergeCell ref="A4:R4"/>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Narrow,Regular"&amp;12- 24 -</oddFooter>
  </headerFooter>
  <rowBreaks count="1" manualBreakCount="1">
    <brk id="38" max="17"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tabColor rgb="FFE2FBFE"/>
    <pageSetUpPr autoPageBreaks="0"/>
  </sheetPr>
  <dimension ref="A1:T36"/>
  <sheetViews>
    <sheetView showGridLines="0" showZeros="0" zoomScale="82" zoomScaleNormal="82" workbookViewId="0">
      <selection sqref="A1:XFD2"/>
    </sheetView>
  </sheetViews>
  <sheetFormatPr defaultColWidth="9.125" defaultRowHeight="13.6" x14ac:dyDescent="0.25"/>
  <cols>
    <col min="1" max="1" width="40.75" style="30" customWidth="1"/>
    <col min="2" max="2" width="20.75" style="30" customWidth="1"/>
    <col min="3" max="3" width="9.625" style="30" customWidth="1"/>
    <col min="4" max="17" width="6.75" style="30" customWidth="1"/>
    <col min="18" max="18" width="7.75" style="31" customWidth="1"/>
    <col min="19" max="16384" width="9.125" style="30"/>
  </cols>
  <sheetData>
    <row r="1" spans="1:20" s="272" customFormat="1" ht="18" customHeight="1" x14ac:dyDescent="0.25">
      <c r="A1" s="351" t="s">
        <v>188</v>
      </c>
      <c r="B1" s="351"/>
      <c r="C1" s="351"/>
      <c r="D1" s="351"/>
      <c r="E1" s="351"/>
      <c r="F1" s="351"/>
      <c r="G1" s="351"/>
      <c r="H1" s="351"/>
      <c r="I1" s="351"/>
      <c r="J1" s="351"/>
      <c r="K1" s="351"/>
      <c r="L1" s="351"/>
      <c r="M1" s="351"/>
      <c r="N1" s="351"/>
      <c r="O1" s="351"/>
      <c r="P1" s="351"/>
      <c r="Q1" s="351"/>
      <c r="R1" s="351"/>
      <c r="S1" s="15"/>
    </row>
    <row r="2" spans="1:20" s="272" customFormat="1" ht="18" customHeight="1" x14ac:dyDescent="0.25">
      <c r="A2" s="375" t="s">
        <v>170</v>
      </c>
      <c r="B2" s="354"/>
      <c r="C2" s="354"/>
      <c r="D2" s="354"/>
      <c r="E2" s="354"/>
      <c r="F2" s="354"/>
      <c r="G2" s="354"/>
      <c r="H2" s="354"/>
      <c r="I2" s="354"/>
      <c r="J2" s="354"/>
      <c r="K2" s="354"/>
      <c r="L2" s="354"/>
      <c r="M2" s="354"/>
      <c r="N2" s="354"/>
      <c r="O2" s="354"/>
      <c r="P2" s="354"/>
      <c r="Q2" s="354"/>
      <c r="R2" s="354"/>
      <c r="S2" s="15"/>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873</v>
      </c>
      <c r="B4" s="373"/>
      <c r="C4" s="373"/>
      <c r="D4" s="373"/>
      <c r="E4" s="373"/>
      <c r="F4" s="373"/>
      <c r="G4" s="373"/>
      <c r="H4" s="373"/>
      <c r="I4" s="373"/>
      <c r="J4" s="373"/>
      <c r="K4" s="373"/>
      <c r="L4" s="373"/>
      <c r="M4" s="373"/>
      <c r="N4" s="373"/>
      <c r="O4" s="373"/>
      <c r="P4" s="373"/>
      <c r="Q4" s="373"/>
      <c r="R4" s="374"/>
    </row>
    <row r="5" spans="1:20" ht="26.35"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908</v>
      </c>
      <c r="B6" s="105" t="s">
        <v>288</v>
      </c>
      <c r="C6" s="48">
        <v>0</v>
      </c>
      <c r="D6" s="48">
        <v>0</v>
      </c>
      <c r="E6" s="48">
        <v>46</v>
      </c>
      <c r="F6" s="48">
        <v>46</v>
      </c>
      <c r="G6" s="48">
        <v>49</v>
      </c>
      <c r="H6" s="48">
        <v>51</v>
      </c>
      <c r="I6" s="48">
        <v>60</v>
      </c>
      <c r="J6" s="48">
        <v>53</v>
      </c>
      <c r="K6" s="48">
        <v>0</v>
      </c>
      <c r="L6" s="48">
        <v>0</v>
      </c>
      <c r="M6" s="48">
        <v>0</v>
      </c>
      <c r="N6" s="48">
        <v>0</v>
      </c>
      <c r="O6" s="48">
        <v>0</v>
      </c>
      <c r="P6" s="48">
        <v>0</v>
      </c>
      <c r="Q6" s="48">
        <v>0</v>
      </c>
      <c r="R6" s="56">
        <v>305</v>
      </c>
    </row>
    <row r="7" spans="1:20" ht="20.05" customHeight="1" x14ac:dyDescent="0.25">
      <c r="A7" s="43" t="s">
        <v>909</v>
      </c>
      <c r="B7" s="105" t="s">
        <v>288</v>
      </c>
      <c r="C7" s="48">
        <v>0</v>
      </c>
      <c r="D7" s="48">
        <v>0</v>
      </c>
      <c r="E7" s="48">
        <v>37</v>
      </c>
      <c r="F7" s="48">
        <v>40</v>
      </c>
      <c r="G7" s="48">
        <v>46</v>
      </c>
      <c r="H7" s="48">
        <v>45</v>
      </c>
      <c r="I7" s="48">
        <v>46</v>
      </c>
      <c r="J7" s="48">
        <v>44</v>
      </c>
      <c r="K7" s="48">
        <v>0</v>
      </c>
      <c r="L7" s="48">
        <v>0</v>
      </c>
      <c r="M7" s="48">
        <v>0</v>
      </c>
      <c r="N7" s="48">
        <v>0</v>
      </c>
      <c r="O7" s="48">
        <v>0</v>
      </c>
      <c r="P7" s="48">
        <v>0</v>
      </c>
      <c r="Q7" s="48">
        <v>0</v>
      </c>
      <c r="R7" s="56">
        <v>258</v>
      </c>
    </row>
    <row r="8" spans="1:20" ht="20.05" customHeight="1" x14ac:dyDescent="0.25">
      <c r="A8" s="43" t="s">
        <v>910</v>
      </c>
      <c r="B8" s="105" t="s">
        <v>288</v>
      </c>
      <c r="C8" s="48">
        <v>14</v>
      </c>
      <c r="D8" s="48">
        <v>0</v>
      </c>
      <c r="E8" s="48">
        <v>0</v>
      </c>
      <c r="F8" s="48">
        <v>0</v>
      </c>
      <c r="G8" s="48">
        <v>0</v>
      </c>
      <c r="H8" s="48">
        <v>0</v>
      </c>
      <c r="I8" s="48">
        <v>0</v>
      </c>
      <c r="J8" s="48">
        <v>0</v>
      </c>
      <c r="K8" s="48">
        <v>0</v>
      </c>
      <c r="L8" s="48">
        <v>0</v>
      </c>
      <c r="M8" s="48">
        <v>0</v>
      </c>
      <c r="N8" s="48">
        <v>337</v>
      </c>
      <c r="O8" s="48">
        <v>305</v>
      </c>
      <c r="P8" s="48">
        <v>323</v>
      </c>
      <c r="Q8" s="48">
        <v>332</v>
      </c>
      <c r="R8" s="56">
        <v>1311</v>
      </c>
    </row>
    <row r="9" spans="1:20" ht="20.05" customHeight="1" x14ac:dyDescent="0.25">
      <c r="A9" s="43" t="s">
        <v>911</v>
      </c>
      <c r="B9" s="105" t="s">
        <v>879</v>
      </c>
      <c r="C9" s="48">
        <v>0</v>
      </c>
      <c r="D9" s="48">
        <v>0</v>
      </c>
      <c r="E9" s="48">
        <v>0</v>
      </c>
      <c r="F9" s="48">
        <v>0</v>
      </c>
      <c r="G9" s="48">
        <v>0</v>
      </c>
      <c r="H9" s="48">
        <v>0</v>
      </c>
      <c r="I9" s="48">
        <v>0</v>
      </c>
      <c r="J9" s="48">
        <v>0</v>
      </c>
      <c r="K9" s="48">
        <v>99</v>
      </c>
      <c r="L9" s="48">
        <v>123</v>
      </c>
      <c r="M9" s="48">
        <v>105</v>
      </c>
      <c r="N9" s="48">
        <v>0</v>
      </c>
      <c r="O9" s="48">
        <v>0</v>
      </c>
      <c r="P9" s="48">
        <v>0</v>
      </c>
      <c r="Q9" s="48">
        <v>0</v>
      </c>
      <c r="R9" s="56">
        <v>327</v>
      </c>
    </row>
    <row r="10" spans="1:20" ht="20.05" customHeight="1" x14ac:dyDescent="0.25">
      <c r="A10" s="43" t="s">
        <v>912</v>
      </c>
      <c r="B10" s="105" t="s">
        <v>288</v>
      </c>
      <c r="C10" s="48">
        <v>0</v>
      </c>
      <c r="D10" s="48">
        <v>0</v>
      </c>
      <c r="E10" s="48">
        <v>8</v>
      </c>
      <c r="F10" s="48">
        <v>14</v>
      </c>
      <c r="G10" s="48">
        <v>16</v>
      </c>
      <c r="H10" s="48">
        <v>17</v>
      </c>
      <c r="I10" s="48">
        <v>14</v>
      </c>
      <c r="J10" s="48">
        <v>17</v>
      </c>
      <c r="K10" s="48">
        <v>0</v>
      </c>
      <c r="L10" s="48">
        <v>0</v>
      </c>
      <c r="M10" s="48">
        <v>0</v>
      </c>
      <c r="N10" s="48">
        <v>0</v>
      </c>
      <c r="O10" s="48">
        <v>0</v>
      </c>
      <c r="P10" s="48">
        <v>0</v>
      </c>
      <c r="Q10" s="48">
        <v>0</v>
      </c>
      <c r="R10" s="56">
        <v>86</v>
      </c>
    </row>
    <row r="11" spans="1:20" ht="20.05" customHeight="1" x14ac:dyDescent="0.25">
      <c r="A11" s="43" t="s">
        <v>913</v>
      </c>
      <c r="B11" s="105" t="s">
        <v>288</v>
      </c>
      <c r="C11" s="48">
        <v>27</v>
      </c>
      <c r="D11" s="48">
        <v>0</v>
      </c>
      <c r="E11" s="48">
        <v>0</v>
      </c>
      <c r="F11" s="48">
        <v>0</v>
      </c>
      <c r="G11" s="48">
        <v>0</v>
      </c>
      <c r="H11" s="48">
        <v>0</v>
      </c>
      <c r="I11" s="48">
        <v>0</v>
      </c>
      <c r="J11" s="48">
        <v>0</v>
      </c>
      <c r="K11" s="48">
        <v>0</v>
      </c>
      <c r="L11" s="48">
        <v>0</v>
      </c>
      <c r="M11" s="48">
        <v>0</v>
      </c>
      <c r="N11" s="48">
        <v>220</v>
      </c>
      <c r="O11" s="48">
        <v>192</v>
      </c>
      <c r="P11" s="48">
        <v>242</v>
      </c>
      <c r="Q11" s="48">
        <v>219</v>
      </c>
      <c r="R11" s="56">
        <v>900</v>
      </c>
    </row>
    <row r="12" spans="1:20" ht="20.05" customHeight="1" x14ac:dyDescent="0.25">
      <c r="A12" s="43" t="s">
        <v>914</v>
      </c>
      <c r="B12" s="105" t="s">
        <v>288</v>
      </c>
      <c r="C12" s="48">
        <v>0</v>
      </c>
      <c r="D12" s="48">
        <v>0</v>
      </c>
      <c r="E12" s="48">
        <v>0</v>
      </c>
      <c r="F12" s="48">
        <v>0</v>
      </c>
      <c r="G12" s="48">
        <v>0</v>
      </c>
      <c r="H12" s="48">
        <v>0</v>
      </c>
      <c r="I12" s="48">
        <v>0</v>
      </c>
      <c r="J12" s="48">
        <v>0</v>
      </c>
      <c r="K12" s="48">
        <v>161</v>
      </c>
      <c r="L12" s="48">
        <v>146</v>
      </c>
      <c r="M12" s="48">
        <v>171</v>
      </c>
      <c r="N12" s="48">
        <v>0</v>
      </c>
      <c r="O12" s="48">
        <v>0</v>
      </c>
      <c r="P12" s="48">
        <v>0</v>
      </c>
      <c r="Q12" s="48">
        <v>0</v>
      </c>
      <c r="R12" s="56">
        <v>478</v>
      </c>
    </row>
    <row r="13" spans="1:20" ht="20.05" customHeight="1" x14ac:dyDescent="0.25">
      <c r="A13" s="43" t="s">
        <v>915</v>
      </c>
      <c r="B13" s="105" t="s">
        <v>288</v>
      </c>
      <c r="C13" s="48">
        <v>0</v>
      </c>
      <c r="D13" s="48">
        <v>0</v>
      </c>
      <c r="E13" s="48">
        <v>44</v>
      </c>
      <c r="F13" s="48">
        <v>32</v>
      </c>
      <c r="G13" s="48">
        <v>53</v>
      </c>
      <c r="H13" s="48">
        <v>44</v>
      </c>
      <c r="I13" s="48">
        <v>53</v>
      </c>
      <c r="J13" s="48">
        <v>43</v>
      </c>
      <c r="K13" s="48">
        <v>0</v>
      </c>
      <c r="L13" s="48">
        <v>0</v>
      </c>
      <c r="M13" s="48">
        <v>0</v>
      </c>
      <c r="N13" s="48">
        <v>0</v>
      </c>
      <c r="O13" s="48">
        <v>0</v>
      </c>
      <c r="P13" s="48">
        <v>0</v>
      </c>
      <c r="Q13" s="48">
        <v>0</v>
      </c>
      <c r="R13" s="56">
        <v>269</v>
      </c>
    </row>
    <row r="14" spans="1:20" ht="20.05" customHeight="1" x14ac:dyDescent="0.25">
      <c r="A14" s="67" t="s">
        <v>916</v>
      </c>
      <c r="B14" s="105" t="s">
        <v>288</v>
      </c>
      <c r="C14" s="57">
        <v>0</v>
      </c>
      <c r="D14" s="57">
        <v>0</v>
      </c>
      <c r="E14" s="57">
        <v>25</v>
      </c>
      <c r="F14" s="57">
        <v>27</v>
      </c>
      <c r="G14" s="57">
        <v>31</v>
      </c>
      <c r="H14" s="57">
        <v>48</v>
      </c>
      <c r="I14" s="57">
        <v>27</v>
      </c>
      <c r="J14" s="57">
        <v>52</v>
      </c>
      <c r="K14" s="57">
        <v>0</v>
      </c>
      <c r="L14" s="57">
        <v>0</v>
      </c>
      <c r="M14" s="57">
        <v>0</v>
      </c>
      <c r="N14" s="57">
        <v>0</v>
      </c>
      <c r="O14" s="57">
        <v>0</v>
      </c>
      <c r="P14" s="57">
        <v>0</v>
      </c>
      <c r="Q14" s="57">
        <v>0</v>
      </c>
      <c r="R14" s="58">
        <v>210</v>
      </c>
    </row>
    <row r="15" spans="1:20" ht="20.05" customHeight="1" x14ac:dyDescent="0.25">
      <c r="A15" s="92" t="s">
        <v>225</v>
      </c>
      <c r="B15" s="92" t="s">
        <v>917</v>
      </c>
      <c r="C15" s="53">
        <v>77</v>
      </c>
      <c r="D15" s="53">
        <v>0</v>
      </c>
      <c r="E15" s="53">
        <v>1185</v>
      </c>
      <c r="F15" s="53">
        <v>1263</v>
      </c>
      <c r="G15" s="53">
        <v>1376</v>
      </c>
      <c r="H15" s="53">
        <v>1423</v>
      </c>
      <c r="I15" s="53">
        <v>1408</v>
      </c>
      <c r="J15" s="53">
        <v>1424</v>
      </c>
      <c r="K15" s="53">
        <v>1395</v>
      </c>
      <c r="L15" s="53">
        <v>1490</v>
      </c>
      <c r="M15" s="53">
        <v>1493</v>
      </c>
      <c r="N15" s="53">
        <v>1480</v>
      </c>
      <c r="O15" s="53">
        <v>1461</v>
      </c>
      <c r="P15" s="53">
        <v>1563</v>
      </c>
      <c r="Q15" s="53">
        <v>1659</v>
      </c>
      <c r="R15" s="53">
        <v>18697</v>
      </c>
    </row>
    <row r="16" spans="1:20" ht="20.05" customHeight="1" x14ac:dyDescent="0.25">
      <c r="A16" s="66"/>
      <c r="B16" s="68"/>
      <c r="C16" s="75"/>
      <c r="D16" s="75"/>
      <c r="E16" s="75"/>
      <c r="F16" s="75"/>
      <c r="G16" s="75"/>
      <c r="H16" s="75"/>
      <c r="I16" s="75"/>
      <c r="J16" s="75"/>
      <c r="K16" s="75"/>
      <c r="L16" s="75"/>
      <c r="M16" s="75"/>
      <c r="N16" s="75"/>
      <c r="O16" s="75"/>
      <c r="P16" s="75"/>
      <c r="Q16" s="75"/>
      <c r="R16" s="76"/>
    </row>
    <row r="17" spans="1:18" ht="20.05" customHeight="1" x14ac:dyDescent="0.2">
      <c r="A17" s="372" t="s">
        <v>918</v>
      </c>
      <c r="B17" s="373"/>
      <c r="C17" s="373"/>
      <c r="D17" s="373"/>
      <c r="E17" s="373"/>
      <c r="F17" s="373"/>
      <c r="G17" s="373"/>
      <c r="H17" s="373"/>
      <c r="I17" s="373"/>
      <c r="J17" s="373"/>
      <c r="K17" s="373"/>
      <c r="L17" s="373"/>
      <c r="M17" s="373"/>
      <c r="N17" s="373"/>
      <c r="O17" s="373"/>
      <c r="P17" s="373"/>
      <c r="Q17" s="373"/>
      <c r="R17" s="374"/>
    </row>
    <row r="18" spans="1:18" ht="25.85" customHeight="1" x14ac:dyDescent="0.25">
      <c r="A18" s="51" t="s">
        <v>190</v>
      </c>
      <c r="B18" s="51" t="s">
        <v>191</v>
      </c>
      <c r="C18" s="270" t="s">
        <v>172</v>
      </c>
      <c r="D18" s="52" t="s">
        <v>173</v>
      </c>
      <c r="E18" s="52" t="s">
        <v>174</v>
      </c>
      <c r="F18" s="126" t="s">
        <v>192</v>
      </c>
      <c r="G18" s="126" t="s">
        <v>193</v>
      </c>
      <c r="H18" s="126" t="s">
        <v>194</v>
      </c>
      <c r="I18" s="126" t="s">
        <v>195</v>
      </c>
      <c r="J18" s="126" t="s">
        <v>20</v>
      </c>
      <c r="K18" s="126" t="s">
        <v>23</v>
      </c>
      <c r="L18" s="126" t="s">
        <v>196</v>
      </c>
      <c r="M18" s="126" t="s">
        <v>197</v>
      </c>
      <c r="N18" s="126" t="s">
        <v>198</v>
      </c>
      <c r="O18" s="126" t="s">
        <v>199</v>
      </c>
      <c r="P18" s="126" t="s">
        <v>200</v>
      </c>
      <c r="Q18" s="126" t="s">
        <v>201</v>
      </c>
      <c r="R18" s="52" t="s">
        <v>175</v>
      </c>
    </row>
    <row r="19" spans="1:18" ht="20.05" customHeight="1" x14ac:dyDescent="0.25">
      <c r="A19" s="43" t="s">
        <v>919</v>
      </c>
      <c r="B19" s="105" t="s">
        <v>920</v>
      </c>
      <c r="C19" s="48">
        <v>0</v>
      </c>
      <c r="D19" s="48">
        <v>0</v>
      </c>
      <c r="E19" s="48">
        <v>0</v>
      </c>
      <c r="F19" s="48">
        <v>0</v>
      </c>
      <c r="G19" s="48">
        <v>1</v>
      </c>
      <c r="H19" s="48">
        <v>0</v>
      </c>
      <c r="I19" s="48">
        <v>3</v>
      </c>
      <c r="J19" s="48">
        <v>0</v>
      </c>
      <c r="K19" s="48">
        <v>4</v>
      </c>
      <c r="L19" s="48">
        <v>2</v>
      </c>
      <c r="M19" s="48">
        <v>3</v>
      </c>
      <c r="N19" s="48">
        <v>2</v>
      </c>
      <c r="O19" s="48">
        <v>3</v>
      </c>
      <c r="P19" s="48">
        <v>4</v>
      </c>
      <c r="Q19" s="48">
        <v>2</v>
      </c>
      <c r="R19" s="56">
        <v>24</v>
      </c>
    </row>
    <row r="20" spans="1:18" ht="20.05" customHeight="1" x14ac:dyDescent="0.25">
      <c r="A20" s="43" t="s">
        <v>921</v>
      </c>
      <c r="B20" s="105" t="s">
        <v>920</v>
      </c>
      <c r="C20" s="48">
        <v>0</v>
      </c>
      <c r="D20" s="48">
        <v>0</v>
      </c>
      <c r="E20" s="48">
        <v>1</v>
      </c>
      <c r="F20" s="48">
        <v>1</v>
      </c>
      <c r="G20" s="48">
        <v>1</v>
      </c>
      <c r="H20" s="48">
        <v>2</v>
      </c>
      <c r="I20" s="48">
        <v>1</v>
      </c>
      <c r="J20" s="48">
        <v>0</v>
      </c>
      <c r="K20" s="48">
        <v>2</v>
      </c>
      <c r="L20" s="48">
        <v>0</v>
      </c>
      <c r="M20" s="48">
        <v>1</v>
      </c>
      <c r="N20" s="48">
        <v>2</v>
      </c>
      <c r="O20" s="48">
        <v>1</v>
      </c>
      <c r="P20" s="48">
        <v>2</v>
      </c>
      <c r="Q20" s="48">
        <v>2</v>
      </c>
      <c r="R20" s="56">
        <v>16</v>
      </c>
    </row>
    <row r="21" spans="1:18" ht="20.05" customHeight="1" x14ac:dyDescent="0.25">
      <c r="A21" s="43" t="s">
        <v>922</v>
      </c>
      <c r="B21" s="105" t="s">
        <v>923</v>
      </c>
      <c r="C21" s="48">
        <v>0</v>
      </c>
      <c r="D21" s="48">
        <v>0</v>
      </c>
      <c r="E21" s="48">
        <v>5</v>
      </c>
      <c r="F21" s="48">
        <v>7</v>
      </c>
      <c r="G21" s="48">
        <v>5</v>
      </c>
      <c r="H21" s="48">
        <v>5</v>
      </c>
      <c r="I21" s="48">
        <v>13</v>
      </c>
      <c r="J21" s="48">
        <v>8</v>
      </c>
      <c r="K21" s="48">
        <v>9</v>
      </c>
      <c r="L21" s="48">
        <v>11</v>
      </c>
      <c r="M21" s="48">
        <v>16</v>
      </c>
      <c r="N21" s="48">
        <v>0</v>
      </c>
      <c r="O21" s="48">
        <v>0</v>
      </c>
      <c r="P21" s="48">
        <v>0</v>
      </c>
      <c r="Q21" s="48">
        <v>0</v>
      </c>
      <c r="R21" s="56">
        <v>79</v>
      </c>
    </row>
    <row r="22" spans="1:18" ht="20.05" customHeight="1" x14ac:dyDescent="0.25">
      <c r="A22" s="43" t="s">
        <v>924</v>
      </c>
      <c r="B22" s="105" t="s">
        <v>925</v>
      </c>
      <c r="C22" s="48">
        <v>0</v>
      </c>
      <c r="D22" s="48">
        <v>0</v>
      </c>
      <c r="E22" s="48">
        <v>0</v>
      </c>
      <c r="F22" s="48">
        <v>0</v>
      </c>
      <c r="G22" s="48">
        <v>0</v>
      </c>
      <c r="H22" s="48">
        <v>0</v>
      </c>
      <c r="I22" s="48">
        <v>0</v>
      </c>
      <c r="J22" s="48">
        <v>0</v>
      </c>
      <c r="K22" s="48">
        <v>0</v>
      </c>
      <c r="L22" s="48">
        <v>0</v>
      </c>
      <c r="M22" s="48">
        <v>0</v>
      </c>
      <c r="N22" s="48">
        <v>29</v>
      </c>
      <c r="O22" s="48">
        <v>40</v>
      </c>
      <c r="P22" s="48">
        <v>38</v>
      </c>
      <c r="Q22" s="48">
        <v>32</v>
      </c>
      <c r="R22" s="56">
        <v>139</v>
      </c>
    </row>
    <row r="23" spans="1:18" ht="20.05" customHeight="1" x14ac:dyDescent="0.25">
      <c r="A23" s="43" t="s">
        <v>926</v>
      </c>
      <c r="B23" s="105" t="s">
        <v>927</v>
      </c>
      <c r="C23" s="48">
        <v>0</v>
      </c>
      <c r="D23" s="48">
        <v>0</v>
      </c>
      <c r="E23" s="48">
        <v>0</v>
      </c>
      <c r="F23" s="48">
        <v>0</v>
      </c>
      <c r="G23" s="48">
        <v>0</v>
      </c>
      <c r="H23" s="48">
        <v>0</v>
      </c>
      <c r="I23" s="48">
        <v>0</v>
      </c>
      <c r="J23" s="48">
        <v>0</v>
      </c>
      <c r="K23" s="48">
        <v>0</v>
      </c>
      <c r="L23" s="48">
        <v>26</v>
      </c>
      <c r="M23" s="48">
        <v>16</v>
      </c>
      <c r="N23" s="48">
        <v>21</v>
      </c>
      <c r="O23" s="48">
        <v>18</v>
      </c>
      <c r="P23" s="48">
        <v>36</v>
      </c>
      <c r="Q23" s="48">
        <v>35</v>
      </c>
      <c r="R23" s="56">
        <v>152</v>
      </c>
    </row>
    <row r="24" spans="1:18" ht="20.05" customHeight="1" x14ac:dyDescent="0.25">
      <c r="A24" s="43" t="s">
        <v>928</v>
      </c>
      <c r="B24" s="105" t="s">
        <v>927</v>
      </c>
      <c r="C24" s="48">
        <v>0</v>
      </c>
      <c r="D24" s="48">
        <v>0</v>
      </c>
      <c r="E24" s="48">
        <v>21</v>
      </c>
      <c r="F24" s="48">
        <v>17</v>
      </c>
      <c r="G24" s="48">
        <v>19</v>
      </c>
      <c r="H24" s="48">
        <v>17</v>
      </c>
      <c r="I24" s="48">
        <v>17</v>
      </c>
      <c r="J24" s="48">
        <v>23</v>
      </c>
      <c r="K24" s="48">
        <v>20</v>
      </c>
      <c r="L24" s="48">
        <v>0</v>
      </c>
      <c r="M24" s="48">
        <v>0</v>
      </c>
      <c r="N24" s="48">
        <v>0</v>
      </c>
      <c r="O24" s="48">
        <v>0</v>
      </c>
      <c r="P24" s="48">
        <v>0</v>
      </c>
      <c r="Q24" s="48">
        <v>0</v>
      </c>
      <c r="R24" s="56">
        <v>134</v>
      </c>
    </row>
    <row r="25" spans="1:18" ht="20.05" customHeight="1" x14ac:dyDescent="0.25">
      <c r="A25" s="43" t="s">
        <v>929</v>
      </c>
      <c r="B25" s="105" t="s">
        <v>925</v>
      </c>
      <c r="C25" s="48">
        <v>0</v>
      </c>
      <c r="D25" s="48">
        <v>0</v>
      </c>
      <c r="E25" s="48">
        <v>16</v>
      </c>
      <c r="F25" s="48">
        <v>23</v>
      </c>
      <c r="G25" s="48">
        <v>19</v>
      </c>
      <c r="H25" s="48">
        <v>24</v>
      </c>
      <c r="I25" s="48">
        <v>28</v>
      </c>
      <c r="J25" s="48">
        <v>20</v>
      </c>
      <c r="K25" s="48">
        <v>22</v>
      </c>
      <c r="L25" s="48">
        <v>17</v>
      </c>
      <c r="M25" s="48">
        <v>21</v>
      </c>
      <c r="N25" s="48">
        <v>0</v>
      </c>
      <c r="O25" s="48">
        <v>0</v>
      </c>
      <c r="P25" s="48">
        <v>0</v>
      </c>
      <c r="Q25" s="48">
        <v>0</v>
      </c>
      <c r="R25" s="56">
        <v>190</v>
      </c>
    </row>
    <row r="26" spans="1:18" ht="20.05" customHeight="1" x14ac:dyDescent="0.25">
      <c r="A26" s="43" t="s">
        <v>930</v>
      </c>
      <c r="B26" s="105" t="s">
        <v>931</v>
      </c>
      <c r="C26" s="48">
        <v>0</v>
      </c>
      <c r="D26" s="48">
        <v>0</v>
      </c>
      <c r="E26" s="48">
        <v>0</v>
      </c>
      <c r="F26" s="48">
        <v>0</v>
      </c>
      <c r="G26" s="48">
        <v>0</v>
      </c>
      <c r="H26" s="48">
        <v>0</v>
      </c>
      <c r="I26" s="48">
        <v>0</v>
      </c>
      <c r="J26" s="48">
        <v>0</v>
      </c>
      <c r="K26" s="48">
        <v>0</v>
      </c>
      <c r="L26" s="48">
        <v>0</v>
      </c>
      <c r="M26" s="48">
        <v>0</v>
      </c>
      <c r="N26" s="48">
        <v>42</v>
      </c>
      <c r="O26" s="48">
        <v>34</v>
      </c>
      <c r="P26" s="48">
        <v>40</v>
      </c>
      <c r="Q26" s="48">
        <v>36</v>
      </c>
      <c r="R26" s="56">
        <v>152</v>
      </c>
    </row>
    <row r="27" spans="1:18" ht="20.05" customHeight="1" x14ac:dyDescent="0.25">
      <c r="A27" s="43" t="s">
        <v>932</v>
      </c>
      <c r="B27" s="105" t="s">
        <v>933</v>
      </c>
      <c r="C27" s="48">
        <v>0</v>
      </c>
      <c r="D27" s="48">
        <v>0</v>
      </c>
      <c r="E27" s="48">
        <v>2</v>
      </c>
      <c r="F27" s="48">
        <v>2</v>
      </c>
      <c r="G27" s="48">
        <v>1</v>
      </c>
      <c r="H27" s="48">
        <v>1</v>
      </c>
      <c r="I27" s="48">
        <v>2</v>
      </c>
      <c r="J27" s="48">
        <v>2</v>
      </c>
      <c r="K27" s="48">
        <v>2</v>
      </c>
      <c r="L27" s="48">
        <v>3</v>
      </c>
      <c r="M27" s="48">
        <v>1</v>
      </c>
      <c r="N27" s="48">
        <v>2</v>
      </c>
      <c r="O27" s="48">
        <v>0</v>
      </c>
      <c r="P27" s="48">
        <v>2</v>
      </c>
      <c r="Q27" s="48">
        <v>3</v>
      </c>
      <c r="R27" s="56">
        <v>23</v>
      </c>
    </row>
    <row r="28" spans="1:18" ht="20.05" customHeight="1" x14ac:dyDescent="0.25">
      <c r="A28" s="43" t="s">
        <v>934</v>
      </c>
      <c r="B28" s="105" t="s">
        <v>935</v>
      </c>
      <c r="C28" s="48">
        <v>0</v>
      </c>
      <c r="D28" s="48">
        <v>0</v>
      </c>
      <c r="E28" s="48">
        <v>0</v>
      </c>
      <c r="F28" s="48">
        <v>3</v>
      </c>
      <c r="G28" s="48">
        <v>2</v>
      </c>
      <c r="H28" s="48">
        <v>1</v>
      </c>
      <c r="I28" s="48">
        <v>3</v>
      </c>
      <c r="J28" s="48">
        <v>3</v>
      </c>
      <c r="K28" s="48">
        <v>4</v>
      </c>
      <c r="L28" s="48">
        <v>0</v>
      </c>
      <c r="M28" s="48">
        <v>0</v>
      </c>
      <c r="N28" s="48">
        <v>0</v>
      </c>
      <c r="O28" s="48">
        <v>0</v>
      </c>
      <c r="P28" s="48">
        <v>0</v>
      </c>
      <c r="Q28" s="48">
        <v>0</v>
      </c>
      <c r="R28" s="56">
        <v>16</v>
      </c>
    </row>
    <row r="29" spans="1:18" ht="20.05" customHeight="1" x14ac:dyDescent="0.25">
      <c r="A29" s="43" t="s">
        <v>936</v>
      </c>
      <c r="B29" s="105" t="s">
        <v>937</v>
      </c>
      <c r="C29" s="48">
        <v>0</v>
      </c>
      <c r="D29" s="48">
        <v>0</v>
      </c>
      <c r="E29" s="48">
        <v>4</v>
      </c>
      <c r="F29" s="48">
        <v>10</v>
      </c>
      <c r="G29" s="48">
        <v>6</v>
      </c>
      <c r="H29" s="48">
        <v>5</v>
      </c>
      <c r="I29" s="48">
        <v>10</v>
      </c>
      <c r="J29" s="48">
        <v>9</v>
      </c>
      <c r="K29" s="48">
        <v>10</v>
      </c>
      <c r="L29" s="48">
        <v>6</v>
      </c>
      <c r="M29" s="48">
        <v>3</v>
      </c>
      <c r="N29" s="48">
        <v>0</v>
      </c>
      <c r="O29" s="48">
        <v>0</v>
      </c>
      <c r="P29" s="48">
        <v>0</v>
      </c>
      <c r="Q29" s="48">
        <v>0</v>
      </c>
      <c r="R29" s="56">
        <v>63</v>
      </c>
    </row>
    <row r="30" spans="1:18" ht="20.05" customHeight="1" x14ac:dyDescent="0.25">
      <c r="A30" s="43" t="s">
        <v>938</v>
      </c>
      <c r="B30" s="105" t="s">
        <v>939</v>
      </c>
      <c r="C30" s="48">
        <v>0</v>
      </c>
      <c r="D30" s="48">
        <v>0</v>
      </c>
      <c r="E30" s="48">
        <v>9</v>
      </c>
      <c r="F30" s="48">
        <v>7</v>
      </c>
      <c r="G30" s="48">
        <v>10</v>
      </c>
      <c r="H30" s="48">
        <v>5</v>
      </c>
      <c r="I30" s="48">
        <v>12</v>
      </c>
      <c r="J30" s="48">
        <v>6</v>
      </c>
      <c r="K30" s="48">
        <v>14</v>
      </c>
      <c r="L30" s="48">
        <v>3</v>
      </c>
      <c r="M30" s="48">
        <v>9</v>
      </c>
      <c r="N30" s="48">
        <v>0</v>
      </c>
      <c r="O30" s="48">
        <v>0</v>
      </c>
      <c r="P30" s="48">
        <v>0</v>
      </c>
      <c r="Q30" s="48">
        <v>0</v>
      </c>
      <c r="R30" s="56">
        <v>75</v>
      </c>
    </row>
    <row r="31" spans="1:18" ht="20.05" customHeight="1" x14ac:dyDescent="0.25">
      <c r="A31" s="43" t="s">
        <v>940</v>
      </c>
      <c r="B31" s="105" t="s">
        <v>941</v>
      </c>
      <c r="C31" s="48">
        <v>0</v>
      </c>
      <c r="D31" s="48">
        <v>0</v>
      </c>
      <c r="E31" s="48">
        <v>0</v>
      </c>
      <c r="F31" s="48">
        <v>0</v>
      </c>
      <c r="G31" s="48">
        <v>0</v>
      </c>
      <c r="H31" s="48">
        <v>0</v>
      </c>
      <c r="I31" s="48">
        <v>0</v>
      </c>
      <c r="J31" s="48">
        <v>0</v>
      </c>
      <c r="K31" s="48">
        <v>0</v>
      </c>
      <c r="L31" s="48">
        <v>34</v>
      </c>
      <c r="M31" s="48">
        <v>21</v>
      </c>
      <c r="N31" s="48">
        <v>22</v>
      </c>
      <c r="O31" s="48">
        <v>22</v>
      </c>
      <c r="P31" s="48">
        <v>25</v>
      </c>
      <c r="Q31" s="48">
        <v>17</v>
      </c>
      <c r="R31" s="56">
        <v>141</v>
      </c>
    </row>
    <row r="32" spans="1:18" ht="20.05" customHeight="1" x14ac:dyDescent="0.25">
      <c r="A32" s="43" t="s">
        <v>942</v>
      </c>
      <c r="B32" s="105" t="s">
        <v>941</v>
      </c>
      <c r="C32" s="48">
        <v>0</v>
      </c>
      <c r="D32" s="48">
        <v>0</v>
      </c>
      <c r="E32" s="48">
        <v>21</v>
      </c>
      <c r="F32" s="48">
        <v>23</v>
      </c>
      <c r="G32" s="48">
        <v>25</v>
      </c>
      <c r="H32" s="48">
        <v>26</v>
      </c>
      <c r="I32" s="48">
        <v>24</v>
      </c>
      <c r="J32" s="48">
        <v>31</v>
      </c>
      <c r="K32" s="48">
        <v>23</v>
      </c>
      <c r="L32" s="48">
        <v>0</v>
      </c>
      <c r="M32" s="48">
        <v>0</v>
      </c>
      <c r="N32" s="48">
        <v>0</v>
      </c>
      <c r="O32" s="48">
        <v>0</v>
      </c>
      <c r="P32" s="48">
        <v>0</v>
      </c>
      <c r="Q32" s="48">
        <v>0</v>
      </c>
      <c r="R32" s="56">
        <v>173</v>
      </c>
    </row>
    <row r="33" spans="1:18" ht="20.05" customHeight="1" x14ac:dyDescent="0.25">
      <c r="A33" s="67" t="s">
        <v>943</v>
      </c>
      <c r="B33" s="105" t="s">
        <v>931</v>
      </c>
      <c r="C33" s="57">
        <v>0</v>
      </c>
      <c r="D33" s="48">
        <v>0</v>
      </c>
      <c r="E33" s="48">
        <v>38</v>
      </c>
      <c r="F33" s="48">
        <v>36</v>
      </c>
      <c r="G33" s="48">
        <v>40</v>
      </c>
      <c r="H33" s="48">
        <v>30</v>
      </c>
      <c r="I33" s="48">
        <v>38</v>
      </c>
      <c r="J33" s="48">
        <v>38</v>
      </c>
      <c r="K33" s="48">
        <v>52</v>
      </c>
      <c r="L33" s="48">
        <v>44</v>
      </c>
      <c r="M33" s="48">
        <v>43</v>
      </c>
      <c r="N33" s="48">
        <v>0</v>
      </c>
      <c r="O33" s="48">
        <v>0</v>
      </c>
      <c r="P33" s="48">
        <v>0</v>
      </c>
      <c r="Q33" s="48">
        <v>0</v>
      </c>
      <c r="R33" s="56">
        <v>359</v>
      </c>
    </row>
    <row r="34" spans="1:18" ht="20.05" customHeight="1" x14ac:dyDescent="0.25">
      <c r="A34" s="67" t="s">
        <v>944</v>
      </c>
      <c r="B34" s="105" t="s">
        <v>945</v>
      </c>
      <c r="C34" s="57">
        <v>0</v>
      </c>
      <c r="D34" s="48">
        <v>0</v>
      </c>
      <c r="E34" s="48">
        <v>3</v>
      </c>
      <c r="F34" s="48">
        <v>1</v>
      </c>
      <c r="G34" s="48">
        <v>0</v>
      </c>
      <c r="H34" s="48">
        <v>4</v>
      </c>
      <c r="I34" s="48">
        <v>1</v>
      </c>
      <c r="J34" s="48">
        <v>1</v>
      </c>
      <c r="K34" s="48">
        <v>1</v>
      </c>
      <c r="L34" s="48">
        <v>1</v>
      </c>
      <c r="M34" s="48">
        <v>3</v>
      </c>
      <c r="N34" s="48">
        <v>0</v>
      </c>
      <c r="O34" s="48">
        <v>0</v>
      </c>
      <c r="P34" s="48">
        <v>0</v>
      </c>
      <c r="Q34" s="48">
        <v>0</v>
      </c>
      <c r="R34" s="56">
        <v>15</v>
      </c>
    </row>
    <row r="35" spans="1:18" ht="20.05" customHeight="1" x14ac:dyDescent="0.25">
      <c r="A35" s="92" t="s">
        <v>225</v>
      </c>
      <c r="B35" s="92" t="s">
        <v>254</v>
      </c>
      <c r="C35" s="53">
        <v>0</v>
      </c>
      <c r="D35" s="53">
        <v>0</v>
      </c>
      <c r="E35" s="53">
        <v>120</v>
      </c>
      <c r="F35" s="53">
        <v>130</v>
      </c>
      <c r="G35" s="53">
        <v>129</v>
      </c>
      <c r="H35" s="53">
        <v>120</v>
      </c>
      <c r="I35" s="53">
        <v>152</v>
      </c>
      <c r="J35" s="53">
        <v>141</v>
      </c>
      <c r="K35" s="53">
        <v>163</v>
      </c>
      <c r="L35" s="53">
        <v>147</v>
      </c>
      <c r="M35" s="53">
        <v>137</v>
      </c>
      <c r="N35" s="53">
        <v>120</v>
      </c>
      <c r="O35" s="53">
        <v>118</v>
      </c>
      <c r="P35" s="53">
        <v>147</v>
      </c>
      <c r="Q35" s="53">
        <v>127</v>
      </c>
      <c r="R35" s="53">
        <v>1751</v>
      </c>
    </row>
    <row r="36" spans="1:18" ht="20.05" customHeight="1" x14ac:dyDescent="0.25">
      <c r="A36" s="114" t="s">
        <v>255</v>
      </c>
      <c r="B36" s="18"/>
      <c r="C36" s="76"/>
      <c r="D36" s="76"/>
      <c r="E36" s="76"/>
      <c r="F36" s="76"/>
      <c r="G36" s="76"/>
      <c r="H36" s="76"/>
      <c r="I36" s="76"/>
      <c r="J36" s="76"/>
      <c r="K36" s="76"/>
      <c r="L36" s="76"/>
      <c r="M36" s="76"/>
      <c r="N36" s="76"/>
      <c r="O36" s="76"/>
      <c r="P36" s="76"/>
      <c r="Q36" s="76"/>
      <c r="R36" s="76"/>
    </row>
  </sheetData>
  <mergeCells count="4">
    <mergeCell ref="A4:R4"/>
    <mergeCell ref="A17:R17"/>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Narrow,Regular"&amp;12- 25 -</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tabColor rgb="FFE2FBFE"/>
    <pageSetUpPr autoPageBreaks="0"/>
  </sheetPr>
  <dimension ref="A1:T21"/>
  <sheetViews>
    <sheetView showGridLines="0" showZeros="0"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9"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946</v>
      </c>
      <c r="B4" s="373"/>
      <c r="C4" s="373"/>
      <c r="D4" s="373"/>
      <c r="E4" s="373"/>
      <c r="F4" s="373"/>
      <c r="G4" s="373"/>
      <c r="H4" s="373"/>
      <c r="I4" s="373"/>
      <c r="J4" s="373"/>
      <c r="K4" s="373"/>
      <c r="L4" s="373"/>
      <c r="M4" s="373"/>
      <c r="N4" s="373"/>
      <c r="O4" s="373"/>
      <c r="P4" s="373"/>
      <c r="Q4" s="373"/>
      <c r="R4" s="374"/>
    </row>
    <row r="5" spans="1:20" ht="31.75"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947</v>
      </c>
      <c r="B6" s="105" t="s">
        <v>320</v>
      </c>
      <c r="C6" s="48">
        <v>0</v>
      </c>
      <c r="D6" s="48">
        <v>0</v>
      </c>
      <c r="E6" s="48">
        <v>40</v>
      </c>
      <c r="F6" s="48">
        <v>62</v>
      </c>
      <c r="G6" s="48">
        <v>54</v>
      </c>
      <c r="H6" s="48">
        <v>59</v>
      </c>
      <c r="I6" s="48">
        <v>46</v>
      </c>
      <c r="J6" s="48">
        <v>67</v>
      </c>
      <c r="K6" s="48">
        <v>39</v>
      </c>
      <c r="L6" s="48">
        <v>46</v>
      </c>
      <c r="M6" s="48">
        <v>61</v>
      </c>
      <c r="N6" s="48">
        <v>0</v>
      </c>
      <c r="O6" s="48">
        <v>0</v>
      </c>
      <c r="P6" s="48">
        <v>0</v>
      </c>
      <c r="Q6" s="48">
        <v>0</v>
      </c>
      <c r="R6" s="56">
        <v>474</v>
      </c>
    </row>
    <row r="7" spans="1:20" ht="20.05" customHeight="1" x14ac:dyDescent="0.25">
      <c r="A7" s="43" t="s">
        <v>948</v>
      </c>
      <c r="B7" s="105" t="s">
        <v>306</v>
      </c>
      <c r="C7" s="48">
        <v>0</v>
      </c>
      <c r="D7" s="48">
        <v>0</v>
      </c>
      <c r="E7" s="48">
        <v>0</v>
      </c>
      <c r="F7" s="48">
        <v>0</v>
      </c>
      <c r="G7" s="48">
        <v>0</v>
      </c>
      <c r="H7" s="48">
        <v>0</v>
      </c>
      <c r="I7" s="48">
        <v>0</v>
      </c>
      <c r="J7" s="48">
        <v>0</v>
      </c>
      <c r="K7" s="48">
        <v>0</v>
      </c>
      <c r="L7" s="48">
        <v>0</v>
      </c>
      <c r="M7" s="48">
        <v>0</v>
      </c>
      <c r="N7" s="48">
        <v>143</v>
      </c>
      <c r="O7" s="48">
        <v>130</v>
      </c>
      <c r="P7" s="48">
        <v>106</v>
      </c>
      <c r="Q7" s="48">
        <v>144</v>
      </c>
      <c r="R7" s="56">
        <v>523</v>
      </c>
    </row>
    <row r="8" spans="1:20" ht="20.05" customHeight="1" x14ac:dyDescent="0.25">
      <c r="A8" s="43" t="s">
        <v>949</v>
      </c>
      <c r="B8" s="105" t="s">
        <v>308</v>
      </c>
      <c r="C8" s="48">
        <v>0</v>
      </c>
      <c r="D8" s="48">
        <v>0</v>
      </c>
      <c r="E8" s="48">
        <v>0</v>
      </c>
      <c r="F8" s="48">
        <v>0</v>
      </c>
      <c r="G8" s="48">
        <v>0</v>
      </c>
      <c r="H8" s="48">
        <v>0</v>
      </c>
      <c r="I8" s="48">
        <v>0</v>
      </c>
      <c r="J8" s="48">
        <v>0</v>
      </c>
      <c r="K8" s="48">
        <v>0</v>
      </c>
      <c r="L8" s="48">
        <v>0</v>
      </c>
      <c r="M8" s="48">
        <v>0</v>
      </c>
      <c r="N8" s="48">
        <v>113</v>
      </c>
      <c r="O8" s="48">
        <v>107</v>
      </c>
      <c r="P8" s="48">
        <v>117</v>
      </c>
      <c r="Q8" s="48">
        <v>132</v>
      </c>
      <c r="R8" s="56">
        <v>469</v>
      </c>
    </row>
    <row r="9" spans="1:20" ht="20.05" customHeight="1" x14ac:dyDescent="0.25">
      <c r="A9" s="43" t="s">
        <v>950</v>
      </c>
      <c r="B9" s="105" t="s">
        <v>306</v>
      </c>
      <c r="C9" s="48">
        <v>0</v>
      </c>
      <c r="D9" s="48">
        <v>0</v>
      </c>
      <c r="E9" s="48">
        <v>22</v>
      </c>
      <c r="F9" s="48">
        <v>41</v>
      </c>
      <c r="G9" s="48">
        <v>35</v>
      </c>
      <c r="H9" s="48">
        <v>52</v>
      </c>
      <c r="I9" s="48">
        <v>49</v>
      </c>
      <c r="J9" s="48">
        <v>50</v>
      </c>
      <c r="K9" s="48">
        <v>51</v>
      </c>
      <c r="L9" s="48">
        <v>47</v>
      </c>
      <c r="M9" s="48">
        <v>55</v>
      </c>
      <c r="N9" s="48">
        <v>0</v>
      </c>
      <c r="O9" s="48">
        <v>0</v>
      </c>
      <c r="P9" s="48">
        <v>0</v>
      </c>
      <c r="Q9" s="48">
        <v>0</v>
      </c>
      <c r="R9" s="56">
        <v>402</v>
      </c>
    </row>
    <row r="10" spans="1:20" ht="20.05" customHeight="1" x14ac:dyDescent="0.25">
      <c r="A10" s="43" t="s">
        <v>951</v>
      </c>
      <c r="B10" s="105" t="s">
        <v>326</v>
      </c>
      <c r="C10" s="48">
        <v>0</v>
      </c>
      <c r="D10" s="48">
        <v>0</v>
      </c>
      <c r="E10" s="48">
        <v>39</v>
      </c>
      <c r="F10" s="48">
        <v>32</v>
      </c>
      <c r="G10" s="48">
        <v>35</v>
      </c>
      <c r="H10" s="48">
        <v>35</v>
      </c>
      <c r="I10" s="48">
        <v>41</v>
      </c>
      <c r="J10" s="48">
        <v>34</v>
      </c>
      <c r="K10" s="48">
        <v>31</v>
      </c>
      <c r="L10" s="48">
        <v>34</v>
      </c>
      <c r="M10" s="48">
        <v>31</v>
      </c>
      <c r="N10" s="48">
        <v>0</v>
      </c>
      <c r="O10" s="48">
        <v>0</v>
      </c>
      <c r="P10" s="48">
        <v>0</v>
      </c>
      <c r="Q10" s="48">
        <v>0</v>
      </c>
      <c r="R10" s="56">
        <v>312</v>
      </c>
    </row>
    <row r="11" spans="1:20" ht="20.05" customHeight="1" x14ac:dyDescent="0.25">
      <c r="A11" s="43" t="s">
        <v>952</v>
      </c>
      <c r="B11" s="105" t="s">
        <v>306</v>
      </c>
      <c r="C11" s="48">
        <v>0</v>
      </c>
      <c r="D11" s="48">
        <v>0</v>
      </c>
      <c r="E11" s="48">
        <v>41</v>
      </c>
      <c r="F11" s="48">
        <v>50</v>
      </c>
      <c r="G11" s="48">
        <v>29</v>
      </c>
      <c r="H11" s="48">
        <v>34</v>
      </c>
      <c r="I11" s="48">
        <v>28</v>
      </c>
      <c r="J11" s="48">
        <v>29</v>
      </c>
      <c r="K11" s="48">
        <v>34</v>
      </c>
      <c r="L11" s="48">
        <v>22</v>
      </c>
      <c r="M11" s="48">
        <v>28</v>
      </c>
      <c r="N11" s="48">
        <v>0</v>
      </c>
      <c r="O11" s="48">
        <v>0</v>
      </c>
      <c r="P11" s="48">
        <v>0</v>
      </c>
      <c r="Q11" s="48">
        <v>0</v>
      </c>
      <c r="R11" s="56">
        <v>295</v>
      </c>
    </row>
    <row r="12" spans="1:20" ht="20.05" customHeight="1" x14ac:dyDescent="0.25">
      <c r="A12" s="43" t="s">
        <v>953</v>
      </c>
      <c r="B12" s="105" t="s">
        <v>310</v>
      </c>
      <c r="C12" s="48">
        <v>0</v>
      </c>
      <c r="D12" s="48">
        <v>0</v>
      </c>
      <c r="E12" s="48">
        <v>45</v>
      </c>
      <c r="F12" s="48">
        <v>36</v>
      </c>
      <c r="G12" s="48">
        <v>42</v>
      </c>
      <c r="H12" s="48">
        <v>36</v>
      </c>
      <c r="I12" s="48">
        <v>34</v>
      </c>
      <c r="J12" s="48">
        <v>35</v>
      </c>
      <c r="K12" s="48">
        <v>26</v>
      </c>
      <c r="L12" s="48">
        <v>28</v>
      </c>
      <c r="M12" s="48">
        <v>21</v>
      </c>
      <c r="N12" s="48">
        <v>0</v>
      </c>
      <c r="O12" s="48">
        <v>0</v>
      </c>
      <c r="P12" s="48">
        <v>0</v>
      </c>
      <c r="Q12" s="48">
        <v>0</v>
      </c>
      <c r="R12" s="56">
        <v>303</v>
      </c>
    </row>
    <row r="13" spans="1:20" ht="20.05" customHeight="1" x14ac:dyDescent="0.25">
      <c r="A13" s="43" t="s">
        <v>954</v>
      </c>
      <c r="B13" s="105" t="s">
        <v>308</v>
      </c>
      <c r="C13" s="48">
        <v>0</v>
      </c>
      <c r="D13" s="48">
        <v>0</v>
      </c>
      <c r="E13" s="48">
        <v>27</v>
      </c>
      <c r="F13" s="48">
        <v>28</v>
      </c>
      <c r="G13" s="48">
        <v>36</v>
      </c>
      <c r="H13" s="48">
        <v>40</v>
      </c>
      <c r="I13" s="48">
        <v>25</v>
      </c>
      <c r="J13" s="48">
        <v>36</v>
      </c>
      <c r="K13" s="48">
        <v>33</v>
      </c>
      <c r="L13" s="48">
        <v>39</v>
      </c>
      <c r="M13" s="48">
        <v>36</v>
      </c>
      <c r="N13" s="48">
        <v>0</v>
      </c>
      <c r="O13" s="48">
        <v>0</v>
      </c>
      <c r="P13" s="48">
        <v>0</v>
      </c>
      <c r="Q13" s="48">
        <v>0</v>
      </c>
      <c r="R13" s="56">
        <v>300</v>
      </c>
    </row>
    <row r="14" spans="1:20" ht="20.05" customHeight="1" x14ac:dyDescent="0.25">
      <c r="A14" s="43" t="s">
        <v>955</v>
      </c>
      <c r="B14" s="105" t="s">
        <v>956</v>
      </c>
      <c r="C14" s="48">
        <v>0</v>
      </c>
      <c r="D14" s="48">
        <v>0</v>
      </c>
      <c r="E14" s="48">
        <v>33</v>
      </c>
      <c r="F14" s="48">
        <v>46</v>
      </c>
      <c r="G14" s="48">
        <v>36</v>
      </c>
      <c r="H14" s="48">
        <v>39</v>
      </c>
      <c r="I14" s="48">
        <v>40</v>
      </c>
      <c r="J14" s="48">
        <v>42</v>
      </c>
      <c r="K14" s="48">
        <v>42</v>
      </c>
      <c r="L14" s="48">
        <v>24</v>
      </c>
      <c r="M14" s="48">
        <v>38</v>
      </c>
      <c r="N14" s="48">
        <v>0</v>
      </c>
      <c r="O14" s="48">
        <v>0</v>
      </c>
      <c r="P14" s="48">
        <v>0</v>
      </c>
      <c r="Q14" s="48">
        <v>0</v>
      </c>
      <c r="R14" s="56">
        <v>340</v>
      </c>
    </row>
    <row r="15" spans="1:20" ht="20.05" customHeight="1" x14ac:dyDescent="0.25">
      <c r="A15" s="43" t="s">
        <v>957</v>
      </c>
      <c r="B15" s="105" t="s">
        <v>308</v>
      </c>
      <c r="C15" s="48">
        <v>0</v>
      </c>
      <c r="D15" s="48">
        <v>0</v>
      </c>
      <c r="E15" s="48">
        <v>0</v>
      </c>
      <c r="F15" s="48">
        <v>0</v>
      </c>
      <c r="G15" s="48">
        <v>0</v>
      </c>
      <c r="H15" s="48">
        <v>0</v>
      </c>
      <c r="I15" s="48">
        <v>0</v>
      </c>
      <c r="J15" s="48">
        <v>43</v>
      </c>
      <c r="K15" s="48">
        <v>35</v>
      </c>
      <c r="L15" s="48">
        <v>49</v>
      </c>
      <c r="M15" s="48">
        <v>44</v>
      </c>
      <c r="N15" s="48">
        <v>0</v>
      </c>
      <c r="O15" s="48">
        <v>0</v>
      </c>
      <c r="P15" s="48">
        <v>0</v>
      </c>
      <c r="Q15" s="48">
        <v>0</v>
      </c>
      <c r="R15" s="56">
        <v>171</v>
      </c>
    </row>
    <row r="16" spans="1:20" ht="20.05" customHeight="1" x14ac:dyDescent="0.25">
      <c r="A16" s="43" t="s">
        <v>958</v>
      </c>
      <c r="B16" s="105" t="s">
        <v>959</v>
      </c>
      <c r="C16" s="48">
        <v>0</v>
      </c>
      <c r="D16" s="48">
        <v>0</v>
      </c>
      <c r="E16" s="48">
        <v>47</v>
      </c>
      <c r="F16" s="48">
        <v>42</v>
      </c>
      <c r="G16" s="48">
        <v>42</v>
      </c>
      <c r="H16" s="48">
        <v>41</v>
      </c>
      <c r="I16" s="48">
        <v>47</v>
      </c>
      <c r="J16" s="48">
        <v>44</v>
      </c>
      <c r="K16" s="48">
        <v>41</v>
      </c>
      <c r="L16" s="48">
        <v>43</v>
      </c>
      <c r="M16" s="48">
        <v>44</v>
      </c>
      <c r="N16" s="48">
        <v>0</v>
      </c>
      <c r="O16" s="48">
        <v>0</v>
      </c>
      <c r="P16" s="48">
        <v>0</v>
      </c>
      <c r="Q16" s="48">
        <v>0</v>
      </c>
      <c r="R16" s="56">
        <v>391</v>
      </c>
    </row>
    <row r="17" spans="1:18" ht="20.05" customHeight="1" x14ac:dyDescent="0.25">
      <c r="A17" s="43" t="s">
        <v>960</v>
      </c>
      <c r="B17" s="105" t="s">
        <v>308</v>
      </c>
      <c r="C17" s="48">
        <v>0</v>
      </c>
      <c r="D17" s="48">
        <v>0</v>
      </c>
      <c r="E17" s="48">
        <v>18</v>
      </c>
      <c r="F17" s="48">
        <v>32</v>
      </c>
      <c r="G17" s="48">
        <v>21</v>
      </c>
      <c r="H17" s="48">
        <v>40</v>
      </c>
      <c r="I17" s="48">
        <v>32</v>
      </c>
      <c r="J17" s="48">
        <v>0</v>
      </c>
      <c r="K17" s="48">
        <v>0</v>
      </c>
      <c r="L17" s="48">
        <v>0</v>
      </c>
      <c r="M17" s="48">
        <v>0</v>
      </c>
      <c r="N17" s="48">
        <v>0</v>
      </c>
      <c r="O17" s="48">
        <v>0</v>
      </c>
      <c r="P17" s="48">
        <v>0</v>
      </c>
      <c r="Q17" s="48">
        <v>0</v>
      </c>
      <c r="R17" s="56">
        <v>143</v>
      </c>
    </row>
    <row r="18" spans="1:18" ht="20.05" customHeight="1" x14ac:dyDescent="0.25">
      <c r="A18" s="43" t="s">
        <v>961</v>
      </c>
      <c r="B18" s="105" t="s">
        <v>962</v>
      </c>
      <c r="C18" s="48">
        <v>0</v>
      </c>
      <c r="D18" s="48">
        <v>0</v>
      </c>
      <c r="E18" s="48">
        <v>15</v>
      </c>
      <c r="F18" s="48">
        <v>15</v>
      </c>
      <c r="G18" s="48">
        <v>23</v>
      </c>
      <c r="H18" s="48">
        <v>25</v>
      </c>
      <c r="I18" s="48">
        <v>17</v>
      </c>
      <c r="J18" s="48">
        <v>25</v>
      </c>
      <c r="K18" s="48">
        <v>26</v>
      </c>
      <c r="L18" s="48">
        <v>19</v>
      </c>
      <c r="M18" s="48">
        <v>27</v>
      </c>
      <c r="N18" s="48">
        <v>0</v>
      </c>
      <c r="O18" s="48">
        <v>0</v>
      </c>
      <c r="P18" s="48">
        <v>0</v>
      </c>
      <c r="Q18" s="48">
        <v>0</v>
      </c>
      <c r="R18" s="56">
        <v>192</v>
      </c>
    </row>
    <row r="19" spans="1:18" ht="20.05" customHeight="1" x14ac:dyDescent="0.25">
      <c r="A19" s="43" t="s">
        <v>963</v>
      </c>
      <c r="B19" s="105" t="s">
        <v>310</v>
      </c>
      <c r="C19" s="48">
        <v>0</v>
      </c>
      <c r="D19" s="48">
        <v>0</v>
      </c>
      <c r="E19" s="48">
        <v>0</v>
      </c>
      <c r="F19" s="48">
        <v>0</v>
      </c>
      <c r="G19" s="48">
        <v>0</v>
      </c>
      <c r="H19" s="48">
        <v>0</v>
      </c>
      <c r="I19" s="48">
        <v>0</v>
      </c>
      <c r="J19" s="48">
        <v>0</v>
      </c>
      <c r="K19" s="48">
        <v>0</v>
      </c>
      <c r="L19" s="48">
        <v>0</v>
      </c>
      <c r="M19" s="48">
        <v>0</v>
      </c>
      <c r="N19" s="48">
        <v>103</v>
      </c>
      <c r="O19" s="48">
        <v>97</v>
      </c>
      <c r="P19" s="48">
        <v>115</v>
      </c>
      <c r="Q19" s="48">
        <v>127</v>
      </c>
      <c r="R19" s="56">
        <v>442</v>
      </c>
    </row>
    <row r="20" spans="1:18" ht="20.05" customHeight="1" x14ac:dyDescent="0.25">
      <c r="A20" s="67" t="s">
        <v>964</v>
      </c>
      <c r="B20" s="105" t="s">
        <v>310</v>
      </c>
      <c r="C20" s="57">
        <v>0</v>
      </c>
      <c r="D20" s="48">
        <v>0</v>
      </c>
      <c r="E20" s="48">
        <v>29</v>
      </c>
      <c r="F20" s="48">
        <v>31</v>
      </c>
      <c r="G20" s="48">
        <v>28</v>
      </c>
      <c r="H20" s="48">
        <v>33</v>
      </c>
      <c r="I20" s="48">
        <v>36</v>
      </c>
      <c r="J20" s="48">
        <v>40</v>
      </c>
      <c r="K20" s="48">
        <v>40</v>
      </c>
      <c r="L20" s="48">
        <v>24</v>
      </c>
      <c r="M20" s="48">
        <v>43</v>
      </c>
      <c r="N20" s="48">
        <v>0</v>
      </c>
      <c r="O20" s="48">
        <v>0</v>
      </c>
      <c r="P20" s="48">
        <v>0</v>
      </c>
      <c r="Q20" s="48">
        <v>0</v>
      </c>
      <c r="R20" s="56">
        <v>304</v>
      </c>
    </row>
    <row r="21" spans="1:18" ht="20.05" customHeight="1" x14ac:dyDescent="0.25">
      <c r="A21" s="92" t="s">
        <v>225</v>
      </c>
      <c r="B21" s="92" t="s">
        <v>577</v>
      </c>
      <c r="C21" s="53">
        <v>0</v>
      </c>
      <c r="D21" s="53">
        <v>0</v>
      </c>
      <c r="E21" s="53">
        <v>356</v>
      </c>
      <c r="F21" s="53">
        <v>415</v>
      </c>
      <c r="G21" s="53">
        <v>381</v>
      </c>
      <c r="H21" s="53">
        <v>434</v>
      </c>
      <c r="I21" s="53">
        <v>395</v>
      </c>
      <c r="J21" s="53">
        <v>445</v>
      </c>
      <c r="K21" s="53">
        <v>398</v>
      </c>
      <c r="L21" s="53">
        <v>375</v>
      </c>
      <c r="M21" s="53">
        <v>428</v>
      </c>
      <c r="N21" s="53">
        <v>359</v>
      </c>
      <c r="O21" s="53">
        <v>334</v>
      </c>
      <c r="P21" s="53">
        <v>338</v>
      </c>
      <c r="Q21" s="53">
        <v>403</v>
      </c>
      <c r="R21" s="53">
        <v>5061</v>
      </c>
    </row>
  </sheetData>
  <mergeCells count="3">
    <mergeCell ref="A4:R4"/>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Narrow,Regular"&amp;12- 26 -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2FBFE"/>
    <pageSetUpPr autoPageBreaks="0"/>
  </sheetPr>
  <dimension ref="B1:D55"/>
  <sheetViews>
    <sheetView showGridLines="0" showRowColHeaders="0" workbookViewId="0">
      <pane ySplit="2" topLeftCell="A6" activePane="bottomLeft" state="frozen"/>
      <selection activeCell="B15" sqref="B15"/>
      <selection pane="bottomLeft" activeCell="H21" sqref="H21"/>
    </sheetView>
  </sheetViews>
  <sheetFormatPr defaultColWidth="9.125" defaultRowHeight="13.6" x14ac:dyDescent="0.2"/>
  <cols>
    <col min="1" max="1" width="17.75" style="12" customWidth="1"/>
    <col min="2" max="2" width="56.75" style="12" customWidth="1"/>
    <col min="3" max="3" width="10.75" style="12" customWidth="1"/>
    <col min="4" max="4" width="17.75" style="12" customWidth="1"/>
    <col min="5" max="16384" width="9.125" style="12"/>
  </cols>
  <sheetData>
    <row r="1" spans="2:4" ht="5.95" customHeight="1" x14ac:dyDescent="0.2"/>
    <row r="2" spans="2:4" ht="14.3" x14ac:dyDescent="0.25">
      <c r="B2" s="278" t="s">
        <v>12</v>
      </c>
      <c r="C2" s="279"/>
    </row>
    <row r="3" spans="2:4" ht="30.25" customHeight="1" x14ac:dyDescent="0.25">
      <c r="C3" s="13" t="s">
        <v>13</v>
      </c>
    </row>
    <row r="4" spans="2:4" ht="16.149999999999999" customHeight="1" x14ac:dyDescent="0.25">
      <c r="C4" s="13"/>
    </row>
    <row r="5" spans="2:4" ht="16.149999999999999" customHeight="1" x14ac:dyDescent="0.25">
      <c r="B5" s="163" t="s">
        <v>14</v>
      </c>
      <c r="C5" s="17">
        <v>1</v>
      </c>
    </row>
    <row r="6" spans="2:4" ht="16.149999999999999" customHeight="1" x14ac:dyDescent="0.25">
      <c r="B6" s="163" t="s">
        <v>15</v>
      </c>
      <c r="C6" s="17">
        <v>2</v>
      </c>
    </row>
    <row r="7" spans="2:4" ht="16.149999999999999" customHeight="1" x14ac:dyDescent="0.25">
      <c r="B7" s="163" t="s">
        <v>16</v>
      </c>
      <c r="C7" s="17">
        <v>3</v>
      </c>
    </row>
    <row r="8" spans="2:4" ht="16.149999999999999" customHeight="1" x14ac:dyDescent="0.25">
      <c r="B8" s="163" t="s">
        <v>17</v>
      </c>
      <c r="C8" s="17">
        <v>4</v>
      </c>
    </row>
    <row r="9" spans="2:4" ht="16.149999999999999" customHeight="1" x14ac:dyDescent="0.25">
      <c r="B9" s="15" t="s">
        <v>18</v>
      </c>
      <c r="C9" s="14"/>
    </row>
    <row r="10" spans="2:4" ht="16.149999999999999" customHeight="1" x14ac:dyDescent="0.2">
      <c r="B10" s="161" t="s">
        <v>19</v>
      </c>
      <c r="C10" s="14" t="s">
        <v>20</v>
      </c>
    </row>
    <row r="11" spans="2:4" ht="16.149999999999999" customHeight="1" x14ac:dyDescent="0.25">
      <c r="B11" s="18" t="s">
        <v>21</v>
      </c>
      <c r="C11" s="14"/>
    </row>
    <row r="12" spans="2:4" ht="16.149999999999999" customHeight="1" x14ac:dyDescent="0.2">
      <c r="B12" s="161" t="s">
        <v>22</v>
      </c>
      <c r="C12" s="14" t="s">
        <v>23</v>
      </c>
    </row>
    <row r="13" spans="2:4" ht="16.149999999999999" hidden="1" customHeight="1" x14ac:dyDescent="0.25">
      <c r="B13" s="193" t="s">
        <v>1371</v>
      </c>
      <c r="C13" s="14" t="s">
        <v>1372</v>
      </c>
    </row>
    <row r="14" spans="2:4" ht="16.149999999999999" customHeight="1" x14ac:dyDescent="0.2">
      <c r="B14" s="144" t="s">
        <v>24</v>
      </c>
      <c r="C14" s="14"/>
    </row>
    <row r="15" spans="2:4" ht="16.149999999999999" customHeight="1" x14ac:dyDescent="0.2">
      <c r="B15" s="161" t="s">
        <v>25</v>
      </c>
      <c r="C15" s="14">
        <v>7</v>
      </c>
      <c r="D15" s="143"/>
    </row>
    <row r="16" spans="2:4" ht="14.95" customHeight="1" x14ac:dyDescent="0.2">
      <c r="B16" s="161" t="s">
        <v>26</v>
      </c>
      <c r="C16" s="14">
        <v>7</v>
      </c>
      <c r="D16" s="143"/>
    </row>
    <row r="17" spans="2:4" ht="14.95" customHeight="1" x14ac:dyDescent="0.2">
      <c r="B17" s="161" t="s">
        <v>27</v>
      </c>
      <c r="C17" s="14">
        <v>8</v>
      </c>
      <c r="D17" s="143"/>
    </row>
    <row r="18" spans="2:4" ht="14.95" customHeight="1" x14ac:dyDescent="0.2">
      <c r="B18" s="161" t="s">
        <v>28</v>
      </c>
      <c r="C18" s="14">
        <v>9</v>
      </c>
      <c r="D18" s="143"/>
    </row>
    <row r="19" spans="2:4" ht="14.95" customHeight="1" x14ac:dyDescent="0.2">
      <c r="B19" s="161" t="s">
        <v>29</v>
      </c>
      <c r="C19" s="14">
        <v>10</v>
      </c>
      <c r="D19" s="143"/>
    </row>
    <row r="20" spans="2:4" ht="14.95" customHeight="1" x14ac:dyDescent="0.2">
      <c r="B20" s="161" t="s">
        <v>30</v>
      </c>
      <c r="C20" s="14">
        <v>10</v>
      </c>
      <c r="D20" s="143"/>
    </row>
    <row r="21" spans="2:4" ht="14.95" customHeight="1" x14ac:dyDescent="0.2">
      <c r="B21" s="161" t="s">
        <v>31</v>
      </c>
      <c r="C21" s="14">
        <v>10</v>
      </c>
      <c r="D21" s="143"/>
    </row>
    <row r="22" spans="2:4" ht="14.95" customHeight="1" x14ac:dyDescent="0.2">
      <c r="B22" s="161" t="s">
        <v>32</v>
      </c>
      <c r="C22" s="14">
        <v>11</v>
      </c>
      <c r="D22" s="143"/>
    </row>
    <row r="23" spans="2:4" ht="14.95" customHeight="1" x14ac:dyDescent="0.2">
      <c r="B23" s="161" t="s">
        <v>33</v>
      </c>
      <c r="C23" s="14">
        <v>12</v>
      </c>
      <c r="D23" s="143"/>
    </row>
    <row r="24" spans="2:4" ht="14.95" customHeight="1" x14ac:dyDescent="0.2">
      <c r="B24" s="161" t="s">
        <v>34</v>
      </c>
      <c r="C24" s="14">
        <v>13</v>
      </c>
      <c r="D24" s="143"/>
    </row>
    <row r="25" spans="2:4" ht="14.95" customHeight="1" x14ac:dyDescent="0.2">
      <c r="B25" s="161" t="s">
        <v>35</v>
      </c>
      <c r="C25" s="14">
        <v>14</v>
      </c>
      <c r="D25" s="143"/>
    </row>
    <row r="26" spans="2:4" ht="14.95" customHeight="1" x14ac:dyDescent="0.2">
      <c r="B26" s="161" t="s">
        <v>36</v>
      </c>
      <c r="C26" s="14">
        <v>14</v>
      </c>
      <c r="D26" s="143"/>
    </row>
    <row r="27" spans="2:4" ht="14.95" customHeight="1" x14ac:dyDescent="0.2">
      <c r="B27" s="161" t="s">
        <v>37</v>
      </c>
      <c r="C27" s="14">
        <v>15</v>
      </c>
      <c r="D27" s="143"/>
    </row>
    <row r="28" spans="2:4" ht="14.95" customHeight="1" x14ac:dyDescent="0.2">
      <c r="B28" s="161" t="s">
        <v>38</v>
      </c>
      <c r="C28" s="14">
        <v>15</v>
      </c>
      <c r="D28" s="143"/>
    </row>
    <row r="29" spans="2:4" ht="14.95" customHeight="1" x14ac:dyDescent="0.2">
      <c r="B29" s="161" t="s">
        <v>39</v>
      </c>
      <c r="C29" s="14">
        <v>16</v>
      </c>
      <c r="D29" s="143"/>
    </row>
    <row r="30" spans="2:4" ht="14.95" customHeight="1" x14ac:dyDescent="0.2">
      <c r="B30" s="161" t="s">
        <v>40</v>
      </c>
      <c r="C30" s="14">
        <v>17</v>
      </c>
      <c r="D30" s="143"/>
    </row>
    <row r="31" spans="2:4" ht="14.95" customHeight="1" x14ac:dyDescent="0.2">
      <c r="B31" s="161" t="s">
        <v>41</v>
      </c>
      <c r="C31" s="14">
        <v>18</v>
      </c>
      <c r="D31" s="143"/>
    </row>
    <row r="32" spans="2:4" ht="14.95" customHeight="1" x14ac:dyDescent="0.2">
      <c r="B32" s="161" t="s">
        <v>42</v>
      </c>
      <c r="C32" s="14">
        <v>18</v>
      </c>
      <c r="D32" s="143"/>
    </row>
    <row r="33" spans="2:4" ht="14.95" customHeight="1" x14ac:dyDescent="0.2">
      <c r="B33" s="161" t="s">
        <v>43</v>
      </c>
      <c r="C33" s="14">
        <v>19</v>
      </c>
      <c r="D33" s="143"/>
    </row>
    <row r="34" spans="2:4" ht="14.95" customHeight="1" x14ac:dyDescent="0.2">
      <c r="B34" s="161" t="s">
        <v>44</v>
      </c>
      <c r="C34" s="14">
        <v>20</v>
      </c>
      <c r="D34" s="143"/>
    </row>
    <row r="35" spans="2:4" ht="14.95" customHeight="1" x14ac:dyDescent="0.2">
      <c r="B35" s="161" t="s">
        <v>45</v>
      </c>
      <c r="C35" s="166" t="s">
        <v>46</v>
      </c>
      <c r="D35" s="143"/>
    </row>
    <row r="36" spans="2:4" ht="14.95" customHeight="1" x14ac:dyDescent="0.2">
      <c r="B36" s="161" t="s">
        <v>47</v>
      </c>
      <c r="C36" s="166" t="s">
        <v>48</v>
      </c>
      <c r="D36" s="143"/>
    </row>
    <row r="37" spans="2:4" ht="14.95" customHeight="1" x14ac:dyDescent="0.2">
      <c r="B37" s="161" t="s">
        <v>49</v>
      </c>
      <c r="C37" s="166" t="s">
        <v>50</v>
      </c>
      <c r="D37" s="143"/>
    </row>
    <row r="38" spans="2:4" ht="14.95" customHeight="1" x14ac:dyDescent="0.2">
      <c r="B38" s="161" t="s">
        <v>51</v>
      </c>
      <c r="C38" s="166" t="s">
        <v>52</v>
      </c>
      <c r="D38" s="143"/>
    </row>
    <row r="39" spans="2:4" ht="14.95" customHeight="1" x14ac:dyDescent="0.2">
      <c r="B39" s="161" t="s">
        <v>53</v>
      </c>
      <c r="C39" s="166" t="s">
        <v>54</v>
      </c>
      <c r="D39" s="143"/>
    </row>
    <row r="40" spans="2:4" ht="14.95" customHeight="1" x14ac:dyDescent="0.2">
      <c r="B40" s="161" t="s">
        <v>55</v>
      </c>
      <c r="C40" s="166" t="s">
        <v>56</v>
      </c>
      <c r="D40" s="143"/>
    </row>
    <row r="41" spans="2:4" ht="14.95" customHeight="1" x14ac:dyDescent="0.2">
      <c r="B41" s="161" t="s">
        <v>57</v>
      </c>
      <c r="C41" s="166" t="s">
        <v>58</v>
      </c>
      <c r="D41" s="143"/>
    </row>
    <row r="42" spans="2:4" ht="14.95" customHeight="1" x14ac:dyDescent="0.2">
      <c r="B42" s="161" t="s">
        <v>59</v>
      </c>
      <c r="C42" s="166" t="s">
        <v>60</v>
      </c>
      <c r="D42" s="143"/>
    </row>
    <row r="43" spans="2:4" ht="14.95" customHeight="1" x14ac:dyDescent="0.2">
      <c r="B43" s="161" t="s">
        <v>61</v>
      </c>
      <c r="C43" s="166" t="s">
        <v>62</v>
      </c>
      <c r="D43" s="143"/>
    </row>
    <row r="44" spans="2:4" ht="14.95" customHeight="1" x14ac:dyDescent="0.2">
      <c r="B44" s="161" t="s">
        <v>63</v>
      </c>
      <c r="C44" s="166" t="s">
        <v>64</v>
      </c>
      <c r="D44" s="143"/>
    </row>
    <row r="45" spans="2:4" ht="14.95" customHeight="1" x14ac:dyDescent="0.2">
      <c r="B45" s="161" t="s">
        <v>65</v>
      </c>
      <c r="C45" s="166" t="s">
        <v>66</v>
      </c>
      <c r="D45" s="143"/>
    </row>
    <row r="46" spans="2:4" ht="14.95" customHeight="1" x14ac:dyDescent="0.2">
      <c r="B46" s="161" t="s">
        <v>67</v>
      </c>
      <c r="C46" s="166" t="s">
        <v>66</v>
      </c>
      <c r="D46" s="143"/>
    </row>
    <row r="47" spans="2:4" ht="14.95" customHeight="1" x14ac:dyDescent="0.2">
      <c r="B47" s="161" t="s">
        <v>68</v>
      </c>
      <c r="C47" s="166" t="s">
        <v>69</v>
      </c>
      <c r="D47" s="143"/>
    </row>
    <row r="48" spans="2:4" ht="14.95" customHeight="1" x14ac:dyDescent="0.2">
      <c r="B48" s="161" t="s">
        <v>70</v>
      </c>
      <c r="C48" s="166" t="s">
        <v>69</v>
      </c>
      <c r="D48" s="143"/>
    </row>
    <row r="49" spans="2:4" ht="14.95" customHeight="1" x14ac:dyDescent="0.2">
      <c r="B49" s="161" t="s">
        <v>71</v>
      </c>
      <c r="C49" s="166" t="s">
        <v>69</v>
      </c>
      <c r="D49" s="143"/>
    </row>
    <row r="50" spans="2:4" ht="14.95" customHeight="1" x14ac:dyDescent="0.2">
      <c r="B50" s="161" t="s">
        <v>72</v>
      </c>
      <c r="C50" s="166" t="s">
        <v>73</v>
      </c>
      <c r="D50" s="143"/>
    </row>
    <row r="51" spans="2:4" ht="16.149999999999999" customHeight="1" x14ac:dyDescent="0.2">
      <c r="B51" s="144" t="s">
        <v>74</v>
      </c>
      <c r="C51" s="17"/>
    </row>
    <row r="52" spans="2:4" ht="16.149999999999999" customHeight="1" x14ac:dyDescent="0.2">
      <c r="B52" s="161" t="s">
        <v>75</v>
      </c>
      <c r="C52" s="166" t="s">
        <v>76</v>
      </c>
      <c r="D52" s="143"/>
    </row>
    <row r="53" spans="2:4" ht="16.149999999999999" customHeight="1" x14ac:dyDescent="0.25">
      <c r="B53" s="15" t="s">
        <v>77</v>
      </c>
      <c r="C53" s="17"/>
    </row>
    <row r="54" spans="2:4" ht="16.149999999999999" customHeight="1" x14ac:dyDescent="0.2">
      <c r="B54" s="161" t="s">
        <v>78</v>
      </c>
      <c r="C54" s="166" t="s">
        <v>79</v>
      </c>
      <c r="D54" s="143"/>
    </row>
    <row r="55" spans="2:4" ht="16.149999999999999" customHeight="1" x14ac:dyDescent="0.2">
      <c r="B55" s="161" t="s">
        <v>80</v>
      </c>
      <c r="C55" s="166" t="s">
        <v>81</v>
      </c>
      <c r="D55" s="143"/>
    </row>
  </sheetData>
  <mergeCells count="1">
    <mergeCell ref="B2:C2"/>
  </mergeCells>
  <phoneticPr fontId="0" type="noConversion"/>
  <hyperlinks>
    <hyperlink ref="B5" location="'1'!A1" display="Introduction ………………...………………...………….……………..." xr:uid="{00000000-0004-0000-0200-000000000000}"/>
    <hyperlink ref="B6" location="'2'!A1" display="Summary ………………………………...……….……………………….." xr:uid="{00000000-0004-0000-0200-000001000000}"/>
    <hyperlink ref="B7" location="'3'!A1" display="Change in School Division Enrolment …………………………………...………………." xr:uid="{00000000-0004-0000-0200-000002000000}"/>
    <hyperlink ref="B8" location="'4'!A1" display="School Openings, Closures and Other Changes…………………………………...………………." xr:uid="{00000000-0004-0000-0200-000003000000}"/>
    <hyperlink ref="B10" location="'5'!A1" display="   Provincial Enrolment Summary ……………………………….……………………" xr:uid="{00000000-0004-0000-0200-000004000000}"/>
    <hyperlink ref="B12" location="'6'!A1" display="   School Division Enrolment Summary ……………………………………..……....." xr:uid="{00000000-0004-0000-0200-000005000000}"/>
    <hyperlink ref="B15" location="'7'!A1" display="         Beautiful Plains ……………………………………..…………..……" xr:uid="{00000000-0004-0000-0200-000006000000}"/>
    <hyperlink ref="B16" location="'7'!A1" display="         Border Land …………………………….……………………..……" xr:uid="{00000000-0004-0000-0200-000007000000}"/>
    <hyperlink ref="B17" location="'8'!A1" display="         Brandon ………………………………………….……………..……" xr:uid="{00000000-0004-0000-0200-000008000000}"/>
    <hyperlink ref="B18" location="'9'!A1" display="         D.S.F.M. …………………………………………………….……...." xr:uid="{00000000-0004-0000-0200-000009000000}"/>
    <hyperlink ref="B19" location="'10'!A1" display="         Evergreen ………………………………………….……………….." xr:uid="{00000000-0004-0000-0200-00000A000000}"/>
    <hyperlink ref="B20" location="'10'!A1" display="         Flin Flon ……………………………………………….…………....." xr:uid="{00000000-0004-0000-0200-00000B000000}"/>
    <hyperlink ref="B21" location="'10'!A1" display="         Fort La Bosse ……………………………………….…………..…." xr:uid="{00000000-0004-0000-0200-00000C000000}"/>
    <hyperlink ref="B22" location="'11'!A1" display="         Frontier ……………………………………………...………...……" xr:uid="{00000000-0004-0000-0200-00000D000000}"/>
    <hyperlink ref="B23" location="'12'!A1" display="         Garden Valley ………………………………………….………..…." xr:uid="{00000000-0004-0000-0200-00000E000000}"/>
    <hyperlink ref="B24" location="'13'!A1" display="         Hanover …………………………………………….…………….…." xr:uid="{00000000-0004-0000-0200-00000F000000}"/>
    <hyperlink ref="B25" location="'14'!A1" display="         Interlake ……………………………………………………….…....." xr:uid="{00000000-0004-0000-0200-000010000000}"/>
    <hyperlink ref="B26" location="'14'!A1" display="         Kelsey ……………………………………………………...…..…." xr:uid="{00000000-0004-0000-0200-000011000000}"/>
    <hyperlink ref="B27" location="'15'!A1" display="         Lakeshore ……………………………………………………....." xr:uid="{00000000-0004-0000-0200-000012000000}"/>
    <hyperlink ref="B28" location="'15'!A1" display="         Lord Selkirk ……………………………………………………...." xr:uid="{00000000-0004-0000-0200-000013000000}"/>
    <hyperlink ref="B29" location="'16'!A1" display="         Louis Riel ………………………………………………………..." xr:uid="{00000000-0004-0000-0200-000014000000}"/>
    <hyperlink ref="B30" location="'17'!A1" display="         Mountain View ………………………………………………...…" xr:uid="{00000000-0004-0000-0200-000015000000}"/>
    <hyperlink ref="B31" location="'18'!A1" display="         Mystery Lake ………………………………………………….…." xr:uid="{00000000-0004-0000-0200-000016000000}"/>
    <hyperlink ref="B32" location="'18'!A1" display="         Park West ……………………………………………………...." xr:uid="{00000000-0004-0000-0200-000017000000}"/>
    <hyperlink ref="B33" location="'19'!A1" display="         Pembina Trails …………………………………...……………….." xr:uid="{00000000-0004-0000-0200-000018000000}"/>
    <hyperlink ref="B34" location="'20'!A1" display="         Pine Creek ……………………………………...……………..….." xr:uid="{00000000-0004-0000-0200-000019000000}"/>
    <hyperlink ref="B35" location="'20'!Zone_d_impression" display="         Portage-la-Prairie ……………………………………………....." xr:uid="{00000000-0004-0000-0200-00001A000000}"/>
    <hyperlink ref="B37" location="'22'!Impression_des_titres" display="         Prairie Spirit …………………………………….……………..…." xr:uid="{00000000-0004-0000-0200-00001C000000}"/>
    <hyperlink ref="B38" location="'23'!Zone_d_impression" display="         Vallée de la Rivière-Rouge …………………………………...…………..…...." xr:uid="{00000000-0004-0000-0200-00001D000000}"/>
    <hyperlink ref="B39" location="'24'!Impression_des_titres" display="         River East Transcona ………………………………………......." xr:uid="{00000000-0004-0000-0200-00001E000000}"/>
    <hyperlink ref="B40" location="'25'!Impression_des_titres" display="         Rolling River ………………………………………………...……" xr:uid="{00000000-0004-0000-0200-00001F000000}"/>
    <hyperlink ref="B41" location="'26'!Impression_des_titres" display="         Rivière Seine …………………………………………………...…." xr:uid="{00000000-0004-0000-0200-000020000000}"/>
    <hyperlink ref="B42" location="'27'!Impression_des_titres" display="         Seven Oaks ………………………………………………....……" xr:uid="{00000000-0004-0000-0200-000021000000}"/>
    <hyperlink ref="B43" location="'28'!Impression_des_titres" display="         Southwest Horizon ………………………………………....……" xr:uid="{00000000-0004-0000-0200-000022000000}"/>
    <hyperlink ref="B44" location="'29'!Impression_des_titres" display="         St. James–Assiniboia ……………………………………….…..." xr:uid="{00000000-0004-0000-0200-000023000000}"/>
    <hyperlink ref="B45" location="'30'!Impression_des_titres" display="         Sunrise ………………………………………………………....." xr:uid="{00000000-0004-0000-0200-000024000000}"/>
    <hyperlink ref="B46" location="'30'!Impression_des_titres" display="         Swan Valley …………………………………………………....." xr:uid="{00000000-0004-0000-0200-000025000000}"/>
    <hyperlink ref="B47" location="'31'!Impression_des_titres" display="         Turtle Mountain ……………………………..………………......" xr:uid="{00000000-0004-0000-0200-000026000000}"/>
    <hyperlink ref="B48" location="'31'!Impression_des_titres" display="         Turtle River …………………………………………………....…." xr:uid="{00000000-0004-0000-0200-000027000000}"/>
    <hyperlink ref="B49" location="'31'!Impression_des_titres" display="         Western ………………………………………………………....." xr:uid="{00000000-0004-0000-0200-000028000000}"/>
    <hyperlink ref="B50" location="'32'!Impression_des_titres" display="         Winnipeg ………………………………………………….…….." xr:uid="{00000000-0004-0000-0200-000029000000}"/>
    <hyperlink ref="B52" location="'34'!Zone_d_impression" display="         Whiteshell …………………………………………………...……" xr:uid="{00000000-0004-0000-0200-00002A000000}"/>
    <hyperlink ref="B54" location="'35'!Zone_d_impression" display="   Inscriptions des écoles indépendantes subventionnées …………………………………...…." xr:uid="{00000000-0004-0000-0200-00002B000000}"/>
    <hyperlink ref="B55" location="'37'!Zone_d_impression" display="   Inscriptions des écoles indépendantes non subventionnées ……………………….………....…" xr:uid="{00000000-0004-0000-0200-00002C000000}"/>
    <hyperlink ref="B36" location="'21'!Impression_des_titres" display="         Prairie Rose …………………………………………………..……" xr:uid="{00000000-0004-0000-0200-00001B000000}"/>
  </hyperlinks>
  <printOptions horizontalCentered="1" verticalCentered="1"/>
  <pageMargins left="0.19685039370078741" right="0.19685039370078741" top="0.23622047244094491" bottom="0.51181102362204722" header="0" footer="0"/>
  <pageSetup scale="75" orientation="portrait" blackAndWhite="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3">
    <tabColor rgb="FFE2FBFE"/>
    <pageSetUpPr autoPageBreaks="0"/>
  </sheetPr>
  <dimension ref="A1:T300"/>
  <sheetViews>
    <sheetView showGridLines="0" showZeros="0" zoomScale="82" zoomScaleNormal="82" workbookViewId="0">
      <selection sqref="A1:XFD2"/>
    </sheetView>
  </sheetViews>
  <sheetFormatPr defaultColWidth="9.125" defaultRowHeight="13.6" x14ac:dyDescent="0.25"/>
  <cols>
    <col min="1" max="1" width="40.75" style="30" customWidth="1"/>
    <col min="2" max="2" width="20.75" style="30" customWidth="1"/>
    <col min="3" max="3" width="8.875" style="30" customWidth="1"/>
    <col min="4" max="17" width="6.75" style="30" customWidth="1"/>
    <col min="18" max="18" width="7.75" style="31" customWidth="1"/>
    <col min="19" max="16384" width="9.125" style="30"/>
  </cols>
  <sheetData>
    <row r="1" spans="1:20" s="272" customFormat="1" ht="18" customHeight="1" x14ac:dyDescent="0.25">
      <c r="A1" s="351" t="s">
        <v>188</v>
      </c>
      <c r="B1" s="351"/>
      <c r="C1" s="351"/>
      <c r="D1" s="351"/>
      <c r="E1" s="351"/>
      <c r="F1" s="351"/>
      <c r="G1" s="351"/>
      <c r="H1" s="351"/>
      <c r="I1" s="351"/>
      <c r="J1" s="351"/>
      <c r="K1" s="351"/>
      <c r="L1" s="351"/>
      <c r="M1" s="351"/>
      <c r="N1" s="351"/>
      <c r="O1" s="351"/>
      <c r="P1" s="351"/>
      <c r="Q1" s="351"/>
      <c r="R1" s="351"/>
      <c r="S1" s="15"/>
    </row>
    <row r="2" spans="1:20" s="272" customFormat="1" ht="18" customHeight="1" x14ac:dyDescent="0.25">
      <c r="A2" s="379" t="s">
        <v>170</v>
      </c>
      <c r="B2" s="380"/>
      <c r="C2" s="380"/>
      <c r="D2" s="380"/>
      <c r="E2" s="380"/>
      <c r="F2" s="380"/>
      <c r="G2" s="380"/>
      <c r="H2" s="380"/>
      <c r="I2" s="380"/>
      <c r="J2" s="380"/>
      <c r="K2" s="380"/>
      <c r="L2" s="380"/>
      <c r="M2" s="380"/>
      <c r="N2" s="380"/>
      <c r="O2" s="380"/>
      <c r="P2" s="380"/>
      <c r="Q2" s="380"/>
      <c r="R2" s="380"/>
      <c r="S2" s="15"/>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965</v>
      </c>
      <c r="B4" s="373"/>
      <c r="C4" s="373"/>
      <c r="D4" s="373"/>
      <c r="E4" s="373"/>
      <c r="F4" s="373"/>
      <c r="G4" s="373"/>
      <c r="H4" s="373"/>
      <c r="I4" s="373"/>
      <c r="J4" s="373"/>
      <c r="K4" s="373"/>
      <c r="L4" s="373"/>
      <c r="M4" s="373"/>
      <c r="N4" s="373"/>
      <c r="O4" s="373"/>
      <c r="P4" s="373"/>
      <c r="Q4" s="373"/>
      <c r="R4" s="374"/>
    </row>
    <row r="5" spans="1:20" ht="28.2"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966</v>
      </c>
      <c r="B6" s="105" t="s">
        <v>288</v>
      </c>
      <c r="C6" s="48">
        <v>0</v>
      </c>
      <c r="D6" s="48">
        <v>0</v>
      </c>
      <c r="E6" s="48">
        <v>115</v>
      </c>
      <c r="F6" s="48">
        <v>106</v>
      </c>
      <c r="G6" s="48">
        <v>104</v>
      </c>
      <c r="H6" s="48">
        <v>88</v>
      </c>
      <c r="I6" s="48">
        <v>79</v>
      </c>
      <c r="J6" s="48">
        <v>95</v>
      </c>
      <c r="K6" s="48">
        <v>88</v>
      </c>
      <c r="L6" s="48">
        <v>104</v>
      </c>
      <c r="M6" s="48">
        <v>114</v>
      </c>
      <c r="N6" s="48">
        <v>0</v>
      </c>
      <c r="O6" s="48">
        <v>0</v>
      </c>
      <c r="P6" s="48">
        <v>0</v>
      </c>
      <c r="Q6" s="48">
        <v>0</v>
      </c>
      <c r="R6" s="56">
        <v>893</v>
      </c>
    </row>
    <row r="7" spans="1:20" ht="20.05" customHeight="1" x14ac:dyDescent="0.25">
      <c r="A7" s="43" t="s">
        <v>967</v>
      </c>
      <c r="B7" s="105" t="s">
        <v>288</v>
      </c>
      <c r="C7" s="48">
        <v>0</v>
      </c>
      <c r="D7" s="48">
        <v>0</v>
      </c>
      <c r="E7" s="48">
        <v>39</v>
      </c>
      <c r="F7" s="48">
        <v>46</v>
      </c>
      <c r="G7" s="48">
        <v>44</v>
      </c>
      <c r="H7" s="48">
        <v>50</v>
      </c>
      <c r="I7" s="48">
        <v>36</v>
      </c>
      <c r="J7" s="48">
        <v>43</v>
      </c>
      <c r="K7" s="48">
        <v>68</v>
      </c>
      <c r="L7" s="48">
        <v>61</v>
      </c>
      <c r="M7" s="48">
        <v>60</v>
      </c>
      <c r="N7" s="48">
        <v>0</v>
      </c>
      <c r="O7" s="48">
        <v>0</v>
      </c>
      <c r="P7" s="48">
        <v>0</v>
      </c>
      <c r="Q7" s="48">
        <v>0</v>
      </c>
      <c r="R7" s="56">
        <v>447</v>
      </c>
    </row>
    <row r="8" spans="1:20" ht="20.05" customHeight="1" x14ac:dyDescent="0.25">
      <c r="A8" s="43" t="s">
        <v>968</v>
      </c>
      <c r="B8" s="105" t="s">
        <v>288</v>
      </c>
      <c r="C8" s="48">
        <v>1</v>
      </c>
      <c r="D8" s="48">
        <v>0</v>
      </c>
      <c r="E8" s="48">
        <v>0</v>
      </c>
      <c r="F8" s="48">
        <v>0</v>
      </c>
      <c r="G8" s="48">
        <v>0</v>
      </c>
      <c r="H8" s="48">
        <v>0</v>
      </c>
      <c r="I8" s="48">
        <v>0</v>
      </c>
      <c r="J8" s="48">
        <v>0</v>
      </c>
      <c r="K8" s="48">
        <v>0</v>
      </c>
      <c r="L8" s="48">
        <v>0</v>
      </c>
      <c r="M8" s="48">
        <v>0</v>
      </c>
      <c r="N8" s="48">
        <v>353</v>
      </c>
      <c r="O8" s="48">
        <v>339</v>
      </c>
      <c r="P8" s="48">
        <v>336</v>
      </c>
      <c r="Q8" s="48">
        <v>339</v>
      </c>
      <c r="R8" s="56">
        <v>1368</v>
      </c>
    </row>
    <row r="9" spans="1:20" ht="20.05" customHeight="1" x14ac:dyDescent="0.25">
      <c r="A9" s="43" t="s">
        <v>969</v>
      </c>
      <c r="B9" s="105" t="s">
        <v>288</v>
      </c>
      <c r="C9" s="48">
        <v>0</v>
      </c>
      <c r="D9" s="48">
        <v>0</v>
      </c>
      <c r="E9" s="48">
        <v>21</v>
      </c>
      <c r="F9" s="48">
        <v>19</v>
      </c>
      <c r="G9" s="48">
        <v>19</v>
      </c>
      <c r="H9" s="48">
        <v>21</v>
      </c>
      <c r="I9" s="48">
        <v>21</v>
      </c>
      <c r="J9" s="48">
        <v>25</v>
      </c>
      <c r="K9" s="48">
        <v>0</v>
      </c>
      <c r="L9" s="48">
        <v>0</v>
      </c>
      <c r="M9" s="48">
        <v>0</v>
      </c>
      <c r="N9" s="48">
        <v>0</v>
      </c>
      <c r="O9" s="48">
        <v>0</v>
      </c>
      <c r="P9" s="48">
        <v>0</v>
      </c>
      <c r="Q9" s="48">
        <v>0</v>
      </c>
      <c r="R9" s="56">
        <v>126</v>
      </c>
    </row>
    <row r="10" spans="1:20" ht="20.05" customHeight="1" x14ac:dyDescent="0.25">
      <c r="A10" s="43" t="s">
        <v>970</v>
      </c>
      <c r="B10" s="105" t="s">
        <v>288</v>
      </c>
      <c r="C10" s="48">
        <v>0</v>
      </c>
      <c r="D10" s="48">
        <v>0</v>
      </c>
      <c r="E10" s="48">
        <v>50</v>
      </c>
      <c r="F10" s="48">
        <v>57</v>
      </c>
      <c r="G10" s="48">
        <v>57</v>
      </c>
      <c r="H10" s="48">
        <v>59</v>
      </c>
      <c r="I10" s="48">
        <v>43</v>
      </c>
      <c r="J10" s="48">
        <v>40</v>
      </c>
      <c r="K10" s="48">
        <v>0</v>
      </c>
      <c r="L10" s="48">
        <v>0</v>
      </c>
      <c r="M10" s="48">
        <v>0</v>
      </c>
      <c r="N10" s="48">
        <v>0</v>
      </c>
      <c r="O10" s="48">
        <v>0</v>
      </c>
      <c r="P10" s="48">
        <v>0</v>
      </c>
      <c r="Q10" s="48">
        <v>0</v>
      </c>
      <c r="R10" s="56">
        <v>306</v>
      </c>
    </row>
    <row r="11" spans="1:20" ht="20.05" customHeight="1" x14ac:dyDescent="0.25">
      <c r="A11" s="43" t="s">
        <v>971</v>
      </c>
      <c r="B11" s="105" t="s">
        <v>288</v>
      </c>
      <c r="C11" s="48">
        <v>0</v>
      </c>
      <c r="D11" s="48">
        <v>0</v>
      </c>
      <c r="E11" s="48">
        <v>73</v>
      </c>
      <c r="F11" s="48">
        <v>62</v>
      </c>
      <c r="G11" s="48">
        <v>70</v>
      </c>
      <c r="H11" s="48">
        <v>80</v>
      </c>
      <c r="I11" s="48">
        <v>59</v>
      </c>
      <c r="J11" s="48">
        <v>68</v>
      </c>
      <c r="K11" s="48">
        <v>0</v>
      </c>
      <c r="L11" s="48">
        <v>0</v>
      </c>
      <c r="M11" s="48">
        <v>0</v>
      </c>
      <c r="N11" s="48">
        <v>0</v>
      </c>
      <c r="O11" s="48">
        <v>0</v>
      </c>
      <c r="P11" s="48">
        <v>0</v>
      </c>
      <c r="Q11" s="48">
        <v>0</v>
      </c>
      <c r="R11" s="56">
        <v>412</v>
      </c>
    </row>
    <row r="12" spans="1:20" ht="20.05" customHeight="1" x14ac:dyDescent="0.25">
      <c r="A12" s="43" t="s">
        <v>972</v>
      </c>
      <c r="B12" s="105" t="s">
        <v>288</v>
      </c>
      <c r="C12" s="48">
        <v>1</v>
      </c>
      <c r="D12" s="48">
        <v>0</v>
      </c>
      <c r="E12" s="48">
        <v>0</v>
      </c>
      <c r="F12" s="48">
        <v>0</v>
      </c>
      <c r="G12" s="48">
        <v>0</v>
      </c>
      <c r="H12" s="48">
        <v>0</v>
      </c>
      <c r="I12" s="48">
        <v>0</v>
      </c>
      <c r="J12" s="48">
        <v>0</v>
      </c>
      <c r="K12" s="48">
        <v>114</v>
      </c>
      <c r="L12" s="48">
        <v>118</v>
      </c>
      <c r="M12" s="48">
        <v>136</v>
      </c>
      <c r="N12" s="48">
        <v>0</v>
      </c>
      <c r="O12" s="48">
        <v>0</v>
      </c>
      <c r="P12" s="48">
        <v>0</v>
      </c>
      <c r="Q12" s="48">
        <v>0</v>
      </c>
      <c r="R12" s="56">
        <v>369</v>
      </c>
    </row>
    <row r="13" spans="1:20" ht="20.05" customHeight="1" x14ac:dyDescent="0.25">
      <c r="A13" s="43" t="s">
        <v>973</v>
      </c>
      <c r="B13" s="105" t="s">
        <v>288</v>
      </c>
      <c r="C13" s="48">
        <v>0</v>
      </c>
      <c r="D13" s="48">
        <v>0</v>
      </c>
      <c r="E13" s="48">
        <v>86</v>
      </c>
      <c r="F13" s="48">
        <v>81</v>
      </c>
      <c r="G13" s="48">
        <v>92</v>
      </c>
      <c r="H13" s="48">
        <v>86</v>
      </c>
      <c r="I13" s="48">
        <v>77</v>
      </c>
      <c r="J13" s="48">
        <v>89</v>
      </c>
      <c r="K13" s="48">
        <v>0</v>
      </c>
      <c r="L13" s="48">
        <v>0</v>
      </c>
      <c r="M13" s="48">
        <v>0</v>
      </c>
      <c r="N13" s="48">
        <v>0</v>
      </c>
      <c r="O13" s="48">
        <v>0</v>
      </c>
      <c r="P13" s="48">
        <v>0</v>
      </c>
      <c r="Q13" s="48">
        <v>0</v>
      </c>
      <c r="R13" s="56">
        <v>511</v>
      </c>
    </row>
    <row r="14" spans="1:20" ht="20.05" customHeight="1" x14ac:dyDescent="0.25">
      <c r="A14" s="43" t="s">
        <v>974</v>
      </c>
      <c r="B14" s="105" t="s">
        <v>288</v>
      </c>
      <c r="C14" s="48">
        <v>0</v>
      </c>
      <c r="D14" s="48">
        <v>0</v>
      </c>
      <c r="E14" s="48">
        <v>0</v>
      </c>
      <c r="F14" s="48">
        <v>0</v>
      </c>
      <c r="G14" s="48">
        <v>0</v>
      </c>
      <c r="H14" s="48">
        <v>0</v>
      </c>
      <c r="I14" s="48">
        <v>0</v>
      </c>
      <c r="J14" s="48">
        <v>0</v>
      </c>
      <c r="K14" s="48">
        <v>152</v>
      </c>
      <c r="L14" s="48">
        <v>170</v>
      </c>
      <c r="M14" s="48">
        <v>142</v>
      </c>
      <c r="N14" s="48">
        <v>0</v>
      </c>
      <c r="O14" s="48">
        <v>0</v>
      </c>
      <c r="P14" s="48">
        <v>0</v>
      </c>
      <c r="Q14" s="48">
        <v>0</v>
      </c>
      <c r="R14" s="56">
        <v>464</v>
      </c>
    </row>
    <row r="15" spans="1:20" ht="20.05" customHeight="1" x14ac:dyDescent="0.25">
      <c r="A15" s="43" t="s">
        <v>975</v>
      </c>
      <c r="B15" s="105" t="s">
        <v>288</v>
      </c>
      <c r="C15" s="48">
        <v>0</v>
      </c>
      <c r="D15" s="48">
        <v>0</v>
      </c>
      <c r="E15" s="48">
        <v>84</v>
      </c>
      <c r="F15" s="48">
        <v>88</v>
      </c>
      <c r="G15" s="48">
        <v>88</v>
      </c>
      <c r="H15" s="48">
        <v>86</v>
      </c>
      <c r="I15" s="48">
        <v>89</v>
      </c>
      <c r="J15" s="48">
        <v>70</v>
      </c>
      <c r="K15" s="48">
        <v>0</v>
      </c>
      <c r="L15" s="48">
        <v>0</v>
      </c>
      <c r="M15" s="48">
        <v>0</v>
      </c>
      <c r="N15" s="48">
        <v>0</v>
      </c>
      <c r="O15" s="48">
        <v>0</v>
      </c>
      <c r="P15" s="48">
        <v>0</v>
      </c>
      <c r="Q15" s="48">
        <v>0</v>
      </c>
      <c r="R15" s="56">
        <v>505</v>
      </c>
    </row>
    <row r="16" spans="1:20" ht="20.05" customHeight="1" x14ac:dyDescent="0.25">
      <c r="A16" s="43" t="s">
        <v>976</v>
      </c>
      <c r="B16" s="108" t="s">
        <v>288</v>
      </c>
      <c r="C16" s="48">
        <v>0</v>
      </c>
      <c r="D16" s="48">
        <v>0</v>
      </c>
      <c r="E16" s="48">
        <v>0</v>
      </c>
      <c r="F16" s="48">
        <v>0</v>
      </c>
      <c r="G16" s="48">
        <v>0</v>
      </c>
      <c r="H16" s="48">
        <v>0</v>
      </c>
      <c r="I16" s="48">
        <v>0</v>
      </c>
      <c r="J16" s="48">
        <v>0</v>
      </c>
      <c r="K16" s="48">
        <v>145</v>
      </c>
      <c r="L16" s="48">
        <v>137</v>
      </c>
      <c r="M16" s="48">
        <v>157</v>
      </c>
      <c r="N16" s="48">
        <v>0</v>
      </c>
      <c r="O16" s="48">
        <v>0</v>
      </c>
      <c r="P16" s="48">
        <v>0</v>
      </c>
      <c r="Q16" s="48">
        <v>0</v>
      </c>
      <c r="R16" s="56">
        <v>439</v>
      </c>
    </row>
    <row r="17" spans="1:18" ht="20.05" customHeight="1" x14ac:dyDescent="0.25">
      <c r="A17" s="43" t="s">
        <v>977</v>
      </c>
      <c r="B17" s="105" t="s">
        <v>288</v>
      </c>
      <c r="C17" s="48">
        <v>1</v>
      </c>
      <c r="D17" s="48">
        <v>0</v>
      </c>
      <c r="E17" s="48">
        <v>27</v>
      </c>
      <c r="F17" s="48">
        <v>35</v>
      </c>
      <c r="G17" s="48">
        <v>47</v>
      </c>
      <c r="H17" s="48">
        <v>29</v>
      </c>
      <c r="I17" s="48">
        <v>33</v>
      </c>
      <c r="J17" s="48">
        <v>31</v>
      </c>
      <c r="K17" s="48">
        <v>43</v>
      </c>
      <c r="L17" s="48">
        <v>32</v>
      </c>
      <c r="M17" s="48">
        <v>46</v>
      </c>
      <c r="N17" s="48">
        <v>0</v>
      </c>
      <c r="O17" s="48">
        <v>0</v>
      </c>
      <c r="P17" s="48">
        <v>0</v>
      </c>
      <c r="Q17" s="48">
        <v>0</v>
      </c>
      <c r="R17" s="56">
        <v>324</v>
      </c>
    </row>
    <row r="18" spans="1:18" ht="20.05" customHeight="1" x14ac:dyDescent="0.25">
      <c r="A18" s="43" t="s">
        <v>978</v>
      </c>
      <c r="B18" s="105" t="s">
        <v>288</v>
      </c>
      <c r="C18" s="48">
        <v>0</v>
      </c>
      <c r="D18" s="48">
        <v>0</v>
      </c>
      <c r="E18" s="48">
        <v>34</v>
      </c>
      <c r="F18" s="48">
        <v>19</v>
      </c>
      <c r="G18" s="48">
        <v>43</v>
      </c>
      <c r="H18" s="48">
        <v>24</v>
      </c>
      <c r="I18" s="48">
        <v>43</v>
      </c>
      <c r="J18" s="48">
        <v>37</v>
      </c>
      <c r="K18" s="48">
        <v>0</v>
      </c>
      <c r="L18" s="48">
        <v>0</v>
      </c>
      <c r="M18" s="48">
        <v>0</v>
      </c>
      <c r="N18" s="48">
        <v>0</v>
      </c>
      <c r="O18" s="48">
        <v>0</v>
      </c>
      <c r="P18" s="48">
        <v>0</v>
      </c>
      <c r="Q18" s="48">
        <v>0</v>
      </c>
      <c r="R18" s="56">
        <v>200</v>
      </c>
    </row>
    <row r="19" spans="1:18" ht="20.05" customHeight="1" x14ac:dyDescent="0.25">
      <c r="A19" s="43" t="s">
        <v>979</v>
      </c>
      <c r="B19" s="105" t="s">
        <v>288</v>
      </c>
      <c r="C19" s="48">
        <v>0</v>
      </c>
      <c r="D19" s="48">
        <v>0</v>
      </c>
      <c r="E19" s="48">
        <v>19</v>
      </c>
      <c r="F19" s="48">
        <v>15</v>
      </c>
      <c r="G19" s="48">
        <v>23</v>
      </c>
      <c r="H19" s="48">
        <v>27</v>
      </c>
      <c r="I19" s="48">
        <v>18</v>
      </c>
      <c r="J19" s="48">
        <v>18</v>
      </c>
      <c r="K19" s="48">
        <v>0</v>
      </c>
      <c r="L19" s="48">
        <v>0</v>
      </c>
      <c r="M19" s="48">
        <v>0</v>
      </c>
      <c r="N19" s="48">
        <v>0</v>
      </c>
      <c r="O19" s="48">
        <v>0</v>
      </c>
      <c r="P19" s="48">
        <v>0</v>
      </c>
      <c r="Q19" s="48">
        <v>0</v>
      </c>
      <c r="R19" s="56">
        <v>120</v>
      </c>
    </row>
    <row r="20" spans="1:18" ht="20.05" customHeight="1" x14ac:dyDescent="0.25">
      <c r="A20" s="43" t="s">
        <v>980</v>
      </c>
      <c r="B20" s="105" t="s">
        <v>288</v>
      </c>
      <c r="C20" s="48">
        <v>1</v>
      </c>
      <c r="D20" s="48">
        <v>0</v>
      </c>
      <c r="E20" s="48">
        <v>0</v>
      </c>
      <c r="F20" s="48">
        <v>0</v>
      </c>
      <c r="G20" s="48">
        <v>0</v>
      </c>
      <c r="H20" s="48">
        <v>0</v>
      </c>
      <c r="I20" s="48">
        <v>0</v>
      </c>
      <c r="J20" s="48">
        <v>0</v>
      </c>
      <c r="K20" s="48">
        <v>124</v>
      </c>
      <c r="L20" s="48">
        <v>150</v>
      </c>
      <c r="M20" s="48">
        <v>132</v>
      </c>
      <c r="N20" s="48">
        <v>0</v>
      </c>
      <c r="O20" s="48">
        <v>0</v>
      </c>
      <c r="P20" s="48">
        <v>0</v>
      </c>
      <c r="Q20" s="48">
        <v>0</v>
      </c>
      <c r="R20" s="56">
        <v>407</v>
      </c>
    </row>
    <row r="21" spans="1:18" ht="20.05" customHeight="1" x14ac:dyDescent="0.25">
      <c r="A21" s="43" t="s">
        <v>981</v>
      </c>
      <c r="B21" s="105" t="s">
        <v>288</v>
      </c>
      <c r="C21" s="48">
        <v>0</v>
      </c>
      <c r="D21" s="48">
        <v>0</v>
      </c>
      <c r="E21" s="48">
        <v>48</v>
      </c>
      <c r="F21" s="48">
        <v>44</v>
      </c>
      <c r="G21" s="48">
        <v>54</v>
      </c>
      <c r="H21" s="48">
        <v>46</v>
      </c>
      <c r="I21" s="48">
        <v>56</v>
      </c>
      <c r="J21" s="48">
        <v>66</v>
      </c>
      <c r="K21" s="48">
        <v>59</v>
      </c>
      <c r="L21" s="48">
        <v>65</v>
      </c>
      <c r="M21" s="48">
        <v>67</v>
      </c>
      <c r="N21" s="48">
        <v>0</v>
      </c>
      <c r="O21" s="48">
        <v>0</v>
      </c>
      <c r="P21" s="48">
        <v>0</v>
      </c>
      <c r="Q21" s="48">
        <v>0</v>
      </c>
      <c r="R21" s="56">
        <v>505</v>
      </c>
    </row>
    <row r="22" spans="1:18" ht="20.05" customHeight="1" x14ac:dyDescent="0.25">
      <c r="A22" s="43" t="s">
        <v>982</v>
      </c>
      <c r="B22" s="105" t="s">
        <v>288</v>
      </c>
      <c r="C22" s="48">
        <v>4</v>
      </c>
      <c r="D22" s="48">
        <v>0</v>
      </c>
      <c r="E22" s="48">
        <v>0</v>
      </c>
      <c r="F22" s="48">
        <v>0</v>
      </c>
      <c r="G22" s="48">
        <v>0</v>
      </c>
      <c r="H22" s="48">
        <v>0</v>
      </c>
      <c r="I22" s="48">
        <v>0</v>
      </c>
      <c r="J22" s="48">
        <v>0</v>
      </c>
      <c r="K22" s="48">
        <v>0</v>
      </c>
      <c r="L22" s="48">
        <v>0</v>
      </c>
      <c r="M22" s="48">
        <v>0</v>
      </c>
      <c r="N22" s="48">
        <v>357</v>
      </c>
      <c r="O22" s="48">
        <v>355</v>
      </c>
      <c r="P22" s="48">
        <v>343</v>
      </c>
      <c r="Q22" s="48">
        <v>650</v>
      </c>
      <c r="R22" s="56">
        <v>1709</v>
      </c>
    </row>
    <row r="23" spans="1:18" ht="20.05" customHeight="1" x14ac:dyDescent="0.25">
      <c r="A23" s="43" t="s">
        <v>983</v>
      </c>
      <c r="B23" s="105" t="s">
        <v>288</v>
      </c>
      <c r="C23" s="48">
        <v>0</v>
      </c>
      <c r="D23" s="48">
        <v>0</v>
      </c>
      <c r="E23" s="48">
        <v>0</v>
      </c>
      <c r="F23" s="48">
        <v>0</v>
      </c>
      <c r="G23" s="48">
        <v>0</v>
      </c>
      <c r="H23" s="48">
        <v>0</v>
      </c>
      <c r="I23" s="48">
        <v>0</v>
      </c>
      <c r="J23" s="48">
        <v>0</v>
      </c>
      <c r="K23" s="48">
        <v>0</v>
      </c>
      <c r="L23" s="48">
        <v>0</v>
      </c>
      <c r="M23" s="48">
        <v>0</v>
      </c>
      <c r="N23" s="48">
        <v>22</v>
      </c>
      <c r="O23" s="48">
        <v>20</v>
      </c>
      <c r="P23" s="48">
        <v>28</v>
      </c>
      <c r="Q23" s="48">
        <v>26</v>
      </c>
      <c r="R23" s="56">
        <v>96</v>
      </c>
    </row>
    <row r="24" spans="1:18" ht="20.05" customHeight="1" x14ac:dyDescent="0.25">
      <c r="A24" s="43" t="s">
        <v>984</v>
      </c>
      <c r="B24" s="105" t="s">
        <v>288</v>
      </c>
      <c r="C24" s="48">
        <v>0</v>
      </c>
      <c r="D24" s="48">
        <v>0</v>
      </c>
      <c r="E24" s="48">
        <v>33</v>
      </c>
      <c r="F24" s="48">
        <v>25</v>
      </c>
      <c r="G24" s="48">
        <v>29</v>
      </c>
      <c r="H24" s="48">
        <v>39</v>
      </c>
      <c r="I24" s="48">
        <v>49</v>
      </c>
      <c r="J24" s="48">
        <v>27</v>
      </c>
      <c r="K24" s="48">
        <v>0</v>
      </c>
      <c r="L24" s="48">
        <v>0</v>
      </c>
      <c r="M24" s="48">
        <v>0</v>
      </c>
      <c r="N24" s="48">
        <v>0</v>
      </c>
      <c r="O24" s="48">
        <v>0</v>
      </c>
      <c r="P24" s="48">
        <v>0</v>
      </c>
      <c r="Q24" s="48">
        <v>0</v>
      </c>
      <c r="R24" s="56">
        <v>202</v>
      </c>
    </row>
    <row r="25" spans="1:18" ht="20.05" customHeight="1" x14ac:dyDescent="0.25">
      <c r="A25" s="43" t="s">
        <v>985</v>
      </c>
      <c r="B25" s="105" t="s">
        <v>288</v>
      </c>
      <c r="C25" s="48">
        <v>0</v>
      </c>
      <c r="D25" s="48">
        <v>0</v>
      </c>
      <c r="E25" s="48">
        <v>0</v>
      </c>
      <c r="F25" s="48">
        <v>0</v>
      </c>
      <c r="G25" s="48">
        <v>0</v>
      </c>
      <c r="H25" s="48">
        <v>0</v>
      </c>
      <c r="I25" s="48">
        <v>0</v>
      </c>
      <c r="J25" s="48">
        <v>0</v>
      </c>
      <c r="K25" s="48">
        <v>0</v>
      </c>
      <c r="L25" s="48">
        <v>0</v>
      </c>
      <c r="M25" s="48">
        <v>0</v>
      </c>
      <c r="N25" s="48">
        <v>27</v>
      </c>
      <c r="O25" s="48">
        <v>29</v>
      </c>
      <c r="P25" s="48">
        <v>29</v>
      </c>
      <c r="Q25" s="48">
        <v>29</v>
      </c>
      <c r="R25" s="56">
        <v>114</v>
      </c>
    </row>
    <row r="26" spans="1:18" ht="20.05" customHeight="1" x14ac:dyDescent="0.25">
      <c r="A26" s="43" t="s">
        <v>986</v>
      </c>
      <c r="B26" s="105" t="s">
        <v>288</v>
      </c>
      <c r="C26" s="48">
        <v>0</v>
      </c>
      <c r="D26" s="48">
        <v>0</v>
      </c>
      <c r="E26" s="48">
        <v>35</v>
      </c>
      <c r="F26" s="48">
        <v>45</v>
      </c>
      <c r="G26" s="48">
        <v>33</v>
      </c>
      <c r="H26" s="48">
        <v>41</v>
      </c>
      <c r="I26" s="48">
        <v>35</v>
      </c>
      <c r="J26" s="48">
        <v>32</v>
      </c>
      <c r="K26" s="48">
        <v>38</v>
      </c>
      <c r="L26" s="48">
        <v>41</v>
      </c>
      <c r="M26" s="48">
        <v>52</v>
      </c>
      <c r="N26" s="48">
        <v>0</v>
      </c>
      <c r="O26" s="48">
        <v>0</v>
      </c>
      <c r="P26" s="48">
        <v>0</v>
      </c>
      <c r="Q26" s="48">
        <v>0</v>
      </c>
      <c r="R26" s="56">
        <v>352</v>
      </c>
    </row>
    <row r="27" spans="1:18" ht="20.05" customHeight="1" x14ac:dyDescent="0.25">
      <c r="A27" s="43" t="s">
        <v>987</v>
      </c>
      <c r="B27" s="105" t="s">
        <v>288</v>
      </c>
      <c r="C27" s="48">
        <v>1</v>
      </c>
      <c r="D27" s="48">
        <v>0</v>
      </c>
      <c r="E27" s="48">
        <v>67</v>
      </c>
      <c r="F27" s="48">
        <v>90</v>
      </c>
      <c r="G27" s="48">
        <v>84</v>
      </c>
      <c r="H27" s="48">
        <v>83</v>
      </c>
      <c r="I27" s="48">
        <v>109</v>
      </c>
      <c r="J27" s="48">
        <v>96</v>
      </c>
      <c r="K27" s="48">
        <v>0</v>
      </c>
      <c r="L27" s="48">
        <v>0</v>
      </c>
      <c r="M27" s="48">
        <v>0</v>
      </c>
      <c r="N27" s="48">
        <v>0</v>
      </c>
      <c r="O27" s="48">
        <v>0</v>
      </c>
      <c r="P27" s="48">
        <v>0</v>
      </c>
      <c r="Q27" s="48">
        <v>0</v>
      </c>
      <c r="R27" s="56">
        <v>530</v>
      </c>
    </row>
    <row r="28" spans="1:18" ht="20.05" customHeight="1" x14ac:dyDescent="0.25">
      <c r="A28" s="43" t="s">
        <v>988</v>
      </c>
      <c r="B28" s="105" t="s">
        <v>288</v>
      </c>
      <c r="C28" s="48">
        <v>0</v>
      </c>
      <c r="D28" s="48">
        <v>0</v>
      </c>
      <c r="E28" s="48">
        <v>39</v>
      </c>
      <c r="F28" s="48">
        <v>42</v>
      </c>
      <c r="G28" s="48">
        <v>54</v>
      </c>
      <c r="H28" s="48">
        <v>39</v>
      </c>
      <c r="I28" s="48">
        <v>43</v>
      </c>
      <c r="J28" s="48">
        <v>47</v>
      </c>
      <c r="K28" s="48">
        <v>0</v>
      </c>
      <c r="L28" s="48">
        <v>0</v>
      </c>
      <c r="M28" s="48">
        <v>0</v>
      </c>
      <c r="N28" s="48">
        <v>0</v>
      </c>
      <c r="O28" s="48">
        <v>0</v>
      </c>
      <c r="P28" s="48">
        <v>0</v>
      </c>
      <c r="Q28" s="48">
        <v>0</v>
      </c>
      <c r="R28" s="56">
        <v>264</v>
      </c>
    </row>
    <row r="29" spans="1:18" ht="20.05" customHeight="1" x14ac:dyDescent="0.25">
      <c r="A29" s="43" t="s">
        <v>989</v>
      </c>
      <c r="B29" s="105" t="s">
        <v>288</v>
      </c>
      <c r="C29" s="48">
        <v>0</v>
      </c>
      <c r="D29" s="48">
        <v>0</v>
      </c>
      <c r="E29" s="48">
        <v>33</v>
      </c>
      <c r="F29" s="48">
        <v>32</v>
      </c>
      <c r="G29" s="48">
        <v>27</v>
      </c>
      <c r="H29" s="48">
        <v>39</v>
      </c>
      <c r="I29" s="48">
        <v>44</v>
      </c>
      <c r="J29" s="48">
        <v>32</v>
      </c>
      <c r="K29" s="48">
        <v>0</v>
      </c>
      <c r="L29" s="48">
        <v>0</v>
      </c>
      <c r="M29" s="48">
        <v>0</v>
      </c>
      <c r="N29" s="48">
        <v>0</v>
      </c>
      <c r="O29" s="48">
        <v>0</v>
      </c>
      <c r="P29" s="48">
        <v>0</v>
      </c>
      <c r="Q29" s="48">
        <v>0</v>
      </c>
      <c r="R29" s="56">
        <v>207</v>
      </c>
    </row>
    <row r="30" spans="1:18" ht="20.05" customHeight="1" x14ac:dyDescent="0.25">
      <c r="A30" s="43" t="s">
        <v>990</v>
      </c>
      <c r="B30" s="105" t="s">
        <v>288</v>
      </c>
      <c r="C30" s="48">
        <v>0</v>
      </c>
      <c r="D30" s="48">
        <v>0</v>
      </c>
      <c r="E30" s="48">
        <v>0</v>
      </c>
      <c r="F30" s="48">
        <v>0</v>
      </c>
      <c r="G30" s="48">
        <v>0</v>
      </c>
      <c r="H30" s="48">
        <v>0</v>
      </c>
      <c r="I30" s="48">
        <v>0</v>
      </c>
      <c r="J30" s="48">
        <v>0</v>
      </c>
      <c r="K30" s="48">
        <v>0</v>
      </c>
      <c r="L30" s="48">
        <v>0</v>
      </c>
      <c r="M30" s="48">
        <v>0</v>
      </c>
      <c r="N30" s="48">
        <v>242</v>
      </c>
      <c r="O30" s="48">
        <v>275</v>
      </c>
      <c r="P30" s="48">
        <v>263</v>
      </c>
      <c r="Q30" s="48">
        <v>254</v>
      </c>
      <c r="R30" s="56">
        <v>1034</v>
      </c>
    </row>
    <row r="31" spans="1:18" ht="20.05" customHeight="1" x14ac:dyDescent="0.25">
      <c r="A31" s="67" t="s">
        <v>991</v>
      </c>
      <c r="B31" s="105" t="s">
        <v>992</v>
      </c>
      <c r="C31" s="57">
        <v>0</v>
      </c>
      <c r="D31" s="48">
        <v>0</v>
      </c>
      <c r="E31" s="48">
        <v>54</v>
      </c>
      <c r="F31" s="48">
        <v>58</v>
      </c>
      <c r="G31" s="48">
        <v>75</v>
      </c>
      <c r="H31" s="48">
        <v>65</v>
      </c>
      <c r="I31" s="48">
        <v>71</v>
      </c>
      <c r="J31" s="48">
        <v>77</v>
      </c>
      <c r="K31" s="48">
        <v>65</v>
      </c>
      <c r="L31" s="48">
        <v>84</v>
      </c>
      <c r="M31" s="48">
        <v>81</v>
      </c>
      <c r="N31" s="48">
        <v>0</v>
      </c>
      <c r="O31" s="48">
        <v>0</v>
      </c>
      <c r="P31" s="48">
        <v>0</v>
      </c>
      <c r="Q31" s="48">
        <v>0</v>
      </c>
      <c r="R31" s="56">
        <v>630</v>
      </c>
    </row>
    <row r="32" spans="1:18" ht="20.05" customHeight="1" x14ac:dyDescent="0.25">
      <c r="A32" s="92" t="s">
        <v>225</v>
      </c>
      <c r="B32" s="92" t="s">
        <v>993</v>
      </c>
      <c r="C32" s="53">
        <v>9</v>
      </c>
      <c r="D32" s="53">
        <v>0</v>
      </c>
      <c r="E32" s="53">
        <v>857</v>
      </c>
      <c r="F32" s="53">
        <v>864</v>
      </c>
      <c r="G32" s="53">
        <v>943</v>
      </c>
      <c r="H32" s="53">
        <v>902</v>
      </c>
      <c r="I32" s="53">
        <v>905</v>
      </c>
      <c r="J32" s="53">
        <v>893</v>
      </c>
      <c r="K32" s="53">
        <v>896</v>
      </c>
      <c r="L32" s="53">
        <v>962</v>
      </c>
      <c r="M32" s="53">
        <v>987</v>
      </c>
      <c r="N32" s="53">
        <v>1001</v>
      </c>
      <c r="O32" s="53">
        <v>1018</v>
      </c>
      <c r="P32" s="53">
        <v>999</v>
      </c>
      <c r="Q32" s="53">
        <v>1298</v>
      </c>
      <c r="R32" s="53">
        <v>12534</v>
      </c>
    </row>
    <row r="33" ht="20.05" customHeight="1" x14ac:dyDescent="0.25"/>
    <row r="34" ht="20.05" customHeight="1" x14ac:dyDescent="0.25"/>
    <row r="35" ht="20.05" customHeight="1" x14ac:dyDescent="0.25"/>
    <row r="36" ht="20.05" customHeight="1" x14ac:dyDescent="0.25"/>
    <row r="37" ht="20.05" customHeight="1" x14ac:dyDescent="0.25"/>
    <row r="38" ht="20.05" customHeight="1" x14ac:dyDescent="0.25"/>
    <row r="39" ht="20.05" customHeight="1" x14ac:dyDescent="0.25"/>
    <row r="40" ht="20.05" customHeight="1" x14ac:dyDescent="0.25"/>
    <row r="41" ht="20.05" customHeight="1" x14ac:dyDescent="0.25"/>
    <row r="42" ht="20.05" customHeight="1" x14ac:dyDescent="0.25"/>
    <row r="43" ht="20.05" customHeight="1" x14ac:dyDescent="0.25"/>
    <row r="44" ht="20.05" customHeight="1" x14ac:dyDescent="0.25"/>
    <row r="45" ht="20.05" customHeight="1" x14ac:dyDescent="0.25"/>
    <row r="46" ht="20.05" customHeight="1" x14ac:dyDescent="0.25"/>
    <row r="47" ht="20.05" customHeight="1" x14ac:dyDescent="0.25"/>
    <row r="48" ht="20.05" customHeight="1" x14ac:dyDescent="0.25"/>
    <row r="49" ht="20.05" customHeight="1" x14ac:dyDescent="0.25"/>
    <row r="50" ht="20.05" customHeight="1" x14ac:dyDescent="0.25"/>
    <row r="51" ht="20.05" customHeight="1" x14ac:dyDescent="0.25"/>
    <row r="52" ht="20.05" customHeight="1" x14ac:dyDescent="0.25"/>
    <row r="53" ht="20.05" customHeight="1" x14ac:dyDescent="0.25"/>
    <row r="54" ht="20.05" customHeight="1" x14ac:dyDescent="0.25"/>
    <row r="55" ht="20.05" customHeight="1" x14ac:dyDescent="0.25"/>
    <row r="56" ht="20.05" customHeight="1" x14ac:dyDescent="0.25"/>
    <row r="57" ht="20.05" customHeight="1" x14ac:dyDescent="0.25"/>
    <row r="58" ht="20.05" customHeight="1" x14ac:dyDescent="0.25"/>
    <row r="59" ht="20.05" customHeight="1" x14ac:dyDescent="0.25"/>
    <row r="60" ht="20.05" customHeight="1" x14ac:dyDescent="0.25"/>
    <row r="61" ht="20.05" customHeight="1" x14ac:dyDescent="0.25"/>
    <row r="62" ht="20.05" customHeight="1" x14ac:dyDescent="0.25"/>
    <row r="63" ht="20.05" customHeight="1" x14ac:dyDescent="0.25"/>
    <row r="64" ht="20.05" customHeight="1" x14ac:dyDescent="0.25"/>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row r="78" ht="20.05" customHeight="1" x14ac:dyDescent="0.25"/>
    <row r="79" ht="20.05" customHeight="1" x14ac:dyDescent="0.25"/>
    <row r="80" ht="20.05" customHeight="1" x14ac:dyDescent="0.25"/>
    <row r="81" ht="20.05" customHeight="1" x14ac:dyDescent="0.25"/>
    <row r="82" ht="20.05" customHeight="1" x14ac:dyDescent="0.25"/>
    <row r="83" ht="20.05" customHeight="1" x14ac:dyDescent="0.25"/>
    <row r="84" ht="20.05" customHeight="1" x14ac:dyDescent="0.25"/>
    <row r="85" ht="20.05" customHeight="1" x14ac:dyDescent="0.25"/>
    <row r="86" ht="20.05" customHeight="1" x14ac:dyDescent="0.25"/>
    <row r="87" ht="20.05" customHeight="1" x14ac:dyDescent="0.25"/>
    <row r="88" ht="20.05" customHeight="1" x14ac:dyDescent="0.25"/>
    <row r="89" ht="20.05" customHeight="1" x14ac:dyDescent="0.25"/>
    <row r="90" ht="20.05" customHeight="1" x14ac:dyDescent="0.25"/>
    <row r="91" ht="20.05" customHeight="1" x14ac:dyDescent="0.25"/>
    <row r="92" ht="20.05" customHeight="1" x14ac:dyDescent="0.25"/>
    <row r="93" ht="20.05" customHeight="1" x14ac:dyDescent="0.25"/>
    <row r="94" ht="20.05" customHeight="1" x14ac:dyDescent="0.25"/>
    <row r="95" ht="20.05" customHeight="1" x14ac:dyDescent="0.25"/>
    <row r="96" ht="20.05" customHeight="1" x14ac:dyDescent="0.25"/>
    <row r="97" ht="20.05" customHeight="1" x14ac:dyDescent="0.25"/>
    <row r="98" ht="20.05" customHeight="1" x14ac:dyDescent="0.25"/>
    <row r="99" ht="20.05" customHeight="1" x14ac:dyDescent="0.25"/>
    <row r="100" ht="20.05" customHeight="1" x14ac:dyDescent="0.25"/>
    <row r="101" ht="20.05" customHeight="1" x14ac:dyDescent="0.25"/>
    <row r="102" ht="20.05" customHeight="1" x14ac:dyDescent="0.25"/>
    <row r="103" ht="20.05" customHeight="1" x14ac:dyDescent="0.25"/>
    <row r="104" ht="20.05" customHeight="1" x14ac:dyDescent="0.25"/>
    <row r="105" ht="20.05" customHeight="1" x14ac:dyDescent="0.25"/>
    <row r="106" ht="20.05" customHeight="1" x14ac:dyDescent="0.25"/>
    <row r="107" ht="20.05" customHeight="1" x14ac:dyDescent="0.25"/>
    <row r="108" ht="20.05" customHeight="1" x14ac:dyDescent="0.25"/>
    <row r="109" ht="20.05" customHeight="1" x14ac:dyDescent="0.25"/>
    <row r="110" ht="20.05" customHeight="1" x14ac:dyDescent="0.25"/>
    <row r="111" ht="20.05" customHeight="1" x14ac:dyDescent="0.25"/>
    <row r="112" ht="20.05" customHeight="1" x14ac:dyDescent="0.25"/>
    <row r="113" ht="20.05" customHeight="1" x14ac:dyDescent="0.25"/>
    <row r="114" ht="20.05" customHeight="1" x14ac:dyDescent="0.25"/>
    <row r="115" ht="20.05" customHeight="1" x14ac:dyDescent="0.25"/>
    <row r="116" ht="20.05" customHeight="1" x14ac:dyDescent="0.25"/>
    <row r="117" ht="20.05" customHeight="1" x14ac:dyDescent="0.25"/>
    <row r="118" ht="20.05" customHeight="1" x14ac:dyDescent="0.25"/>
    <row r="119" ht="20.05" customHeight="1" x14ac:dyDescent="0.25"/>
    <row r="120" ht="20.05" customHeight="1" x14ac:dyDescent="0.25"/>
    <row r="121" ht="20.05" customHeight="1" x14ac:dyDescent="0.25"/>
    <row r="122" ht="20.05" customHeight="1" x14ac:dyDescent="0.25"/>
    <row r="123" ht="20.05" customHeight="1" x14ac:dyDescent="0.25"/>
    <row r="124" ht="20.05" customHeight="1" x14ac:dyDescent="0.25"/>
    <row r="125" ht="20.05" customHeight="1" x14ac:dyDescent="0.25"/>
    <row r="126" ht="20.05" customHeight="1" x14ac:dyDescent="0.25"/>
    <row r="127" ht="20.05" customHeight="1" x14ac:dyDescent="0.25"/>
    <row r="128" ht="20.05" customHeight="1" x14ac:dyDescent="0.25"/>
    <row r="129" ht="20.05" customHeight="1" x14ac:dyDescent="0.25"/>
    <row r="130" ht="20.05" customHeight="1" x14ac:dyDescent="0.25"/>
    <row r="131" ht="20.05" customHeight="1" x14ac:dyDescent="0.25"/>
    <row r="132" ht="20.05" customHeight="1" x14ac:dyDescent="0.25"/>
    <row r="133" ht="20.05" customHeight="1" x14ac:dyDescent="0.25"/>
    <row r="134" ht="20.05" customHeight="1" x14ac:dyDescent="0.25"/>
    <row r="135" ht="20.05" customHeight="1" x14ac:dyDescent="0.25"/>
    <row r="136" ht="20.05" customHeight="1" x14ac:dyDescent="0.25"/>
    <row r="137" ht="20.05" customHeight="1" x14ac:dyDescent="0.25"/>
    <row r="138" ht="20.05" customHeight="1" x14ac:dyDescent="0.25"/>
    <row r="139" ht="20.05" customHeight="1" x14ac:dyDescent="0.25"/>
    <row r="140" ht="20.05" customHeight="1" x14ac:dyDescent="0.25"/>
    <row r="141" ht="20.05" customHeight="1" x14ac:dyDescent="0.25"/>
    <row r="142" ht="20.05" customHeight="1" x14ac:dyDescent="0.25"/>
    <row r="143" ht="20.05" customHeight="1" x14ac:dyDescent="0.25"/>
    <row r="144" ht="20.05" customHeight="1" x14ac:dyDescent="0.25"/>
    <row r="145" ht="20.05" customHeight="1" x14ac:dyDescent="0.25"/>
    <row r="146" ht="20.05" customHeight="1" x14ac:dyDescent="0.25"/>
    <row r="147" ht="20.05" customHeight="1" x14ac:dyDescent="0.25"/>
    <row r="148" ht="20.05" customHeight="1" x14ac:dyDescent="0.25"/>
    <row r="149" ht="20.05" customHeight="1" x14ac:dyDescent="0.25"/>
    <row r="150" ht="20.05" customHeight="1" x14ac:dyDescent="0.25"/>
    <row r="151" ht="20.05" customHeight="1" x14ac:dyDescent="0.25"/>
    <row r="152" ht="20.05" customHeight="1" x14ac:dyDescent="0.25"/>
    <row r="153" ht="20.05" customHeight="1" x14ac:dyDescent="0.25"/>
    <row r="154" ht="20.05" customHeight="1" x14ac:dyDescent="0.25"/>
    <row r="155" ht="20.05" customHeight="1" x14ac:dyDescent="0.25"/>
    <row r="156" ht="20.05" customHeight="1" x14ac:dyDescent="0.25"/>
    <row r="157" ht="20.05" customHeight="1" x14ac:dyDescent="0.25"/>
    <row r="158" ht="20.05" customHeight="1" x14ac:dyDescent="0.25"/>
    <row r="159" ht="20.05" customHeight="1" x14ac:dyDescent="0.25"/>
    <row r="160" ht="20.05" customHeight="1" x14ac:dyDescent="0.25"/>
    <row r="161" ht="20.05" customHeight="1" x14ac:dyDescent="0.25"/>
    <row r="162" ht="20.05" customHeight="1" x14ac:dyDescent="0.25"/>
    <row r="163" ht="20.05" customHeight="1" x14ac:dyDescent="0.25"/>
    <row r="164" ht="20.05" customHeight="1" x14ac:dyDescent="0.25"/>
    <row r="165" ht="20.05" customHeight="1" x14ac:dyDescent="0.25"/>
    <row r="166" ht="20.05" customHeight="1" x14ac:dyDescent="0.25"/>
    <row r="167" ht="20.05" customHeight="1" x14ac:dyDescent="0.25"/>
    <row r="168" ht="20.05" customHeight="1" x14ac:dyDescent="0.25"/>
    <row r="169" ht="20.05" customHeight="1" x14ac:dyDescent="0.25"/>
    <row r="170" ht="20.05" customHeight="1" x14ac:dyDescent="0.25"/>
    <row r="171" ht="20.05" customHeight="1" x14ac:dyDescent="0.25"/>
    <row r="172" ht="20.05" customHeight="1" x14ac:dyDescent="0.25"/>
    <row r="173" ht="20.05" customHeight="1" x14ac:dyDescent="0.25"/>
    <row r="174" ht="20.05" customHeight="1" x14ac:dyDescent="0.25"/>
    <row r="175" ht="20.05" customHeight="1" x14ac:dyDescent="0.25"/>
    <row r="176" ht="20.05" customHeight="1" x14ac:dyDescent="0.25"/>
    <row r="177" ht="20.05" customHeight="1" x14ac:dyDescent="0.25"/>
    <row r="178" ht="20.05" customHeight="1" x14ac:dyDescent="0.25"/>
    <row r="179" ht="20.05" customHeight="1" x14ac:dyDescent="0.25"/>
    <row r="180" ht="20.05" customHeight="1" x14ac:dyDescent="0.25"/>
    <row r="181" ht="20.05" customHeight="1" x14ac:dyDescent="0.25"/>
    <row r="182" ht="20.05" customHeight="1" x14ac:dyDescent="0.25"/>
    <row r="183" ht="20.05" customHeight="1" x14ac:dyDescent="0.25"/>
    <row r="184" ht="20.05" customHeight="1" x14ac:dyDescent="0.25"/>
    <row r="185" ht="20.05" customHeight="1" x14ac:dyDescent="0.25"/>
    <row r="186" ht="20.05" customHeight="1" x14ac:dyDescent="0.25"/>
    <row r="187" ht="20.05" customHeight="1" x14ac:dyDescent="0.25"/>
    <row r="188" ht="20.05" customHeight="1" x14ac:dyDescent="0.25"/>
    <row r="189" ht="20.05" customHeight="1" x14ac:dyDescent="0.25"/>
    <row r="190" ht="20.05" customHeight="1" x14ac:dyDescent="0.25"/>
    <row r="191" ht="20.05" customHeight="1" x14ac:dyDescent="0.25"/>
    <row r="192" ht="20.05" customHeight="1" x14ac:dyDescent="0.25"/>
    <row r="193" ht="20.05" customHeight="1" x14ac:dyDescent="0.25"/>
    <row r="194" ht="20.05" customHeight="1" x14ac:dyDescent="0.25"/>
    <row r="195" ht="20.05" customHeight="1" x14ac:dyDescent="0.25"/>
    <row r="196" ht="20.05" customHeight="1" x14ac:dyDescent="0.25"/>
    <row r="197" ht="20.05" customHeight="1" x14ac:dyDescent="0.25"/>
    <row r="198" ht="20.05" customHeight="1" x14ac:dyDescent="0.25"/>
    <row r="199" ht="20.05" customHeight="1" x14ac:dyDescent="0.25"/>
    <row r="200" ht="20.05" customHeight="1" x14ac:dyDescent="0.25"/>
    <row r="201" ht="20.05" customHeight="1" x14ac:dyDescent="0.25"/>
    <row r="202" ht="20.05" customHeight="1" x14ac:dyDescent="0.25"/>
    <row r="203" ht="20.05" customHeight="1" x14ac:dyDescent="0.25"/>
    <row r="204" ht="20.05" customHeight="1" x14ac:dyDescent="0.25"/>
    <row r="205" ht="20.05" customHeight="1" x14ac:dyDescent="0.25"/>
    <row r="206" ht="20.05" customHeight="1" x14ac:dyDescent="0.25"/>
    <row r="207" ht="20.05" customHeight="1" x14ac:dyDescent="0.25"/>
    <row r="208" ht="20.05" customHeight="1" x14ac:dyDescent="0.25"/>
    <row r="209" ht="20.05" customHeight="1" x14ac:dyDescent="0.25"/>
    <row r="210" ht="20.05" customHeight="1" x14ac:dyDescent="0.25"/>
    <row r="211" ht="20.05" customHeight="1" x14ac:dyDescent="0.25"/>
    <row r="212" ht="20.05" customHeight="1" x14ac:dyDescent="0.25"/>
    <row r="213" ht="20.05" customHeight="1" x14ac:dyDescent="0.25"/>
    <row r="214" ht="20.05" customHeight="1" x14ac:dyDescent="0.25"/>
    <row r="215" ht="20.05" customHeight="1" x14ac:dyDescent="0.25"/>
    <row r="216" ht="20.05" customHeight="1" x14ac:dyDescent="0.25"/>
    <row r="217" ht="20.05" customHeight="1" x14ac:dyDescent="0.25"/>
    <row r="218" ht="20.05" customHeight="1" x14ac:dyDescent="0.25"/>
    <row r="219" ht="20.05" customHeight="1" x14ac:dyDescent="0.25"/>
    <row r="220" ht="20.05" customHeight="1" x14ac:dyDescent="0.25"/>
    <row r="221" ht="20.05" customHeight="1" x14ac:dyDescent="0.25"/>
    <row r="222" ht="20.05" customHeight="1" x14ac:dyDescent="0.25"/>
    <row r="223" ht="20.05" customHeight="1" x14ac:dyDescent="0.25"/>
    <row r="224" ht="20.05" customHeight="1" x14ac:dyDescent="0.25"/>
    <row r="225" ht="20.05" customHeight="1" x14ac:dyDescent="0.25"/>
    <row r="226" ht="20.05" customHeight="1" x14ac:dyDescent="0.25"/>
    <row r="227" ht="20.05" customHeight="1" x14ac:dyDescent="0.25"/>
    <row r="228" ht="20.05" customHeight="1" x14ac:dyDescent="0.25"/>
    <row r="229" ht="20.05" customHeight="1" x14ac:dyDescent="0.25"/>
    <row r="230" ht="20.05" customHeight="1" x14ac:dyDescent="0.25"/>
    <row r="231" ht="20.05" customHeight="1" x14ac:dyDescent="0.25"/>
    <row r="232" ht="20.05" customHeight="1" x14ac:dyDescent="0.25"/>
    <row r="233" ht="20.05" customHeight="1" x14ac:dyDescent="0.25"/>
    <row r="234" ht="20.05" customHeight="1" x14ac:dyDescent="0.25"/>
    <row r="235" ht="20.05" customHeight="1" x14ac:dyDescent="0.25"/>
    <row r="236" ht="20.05" customHeight="1" x14ac:dyDescent="0.25"/>
    <row r="237" ht="20.05" customHeight="1" x14ac:dyDescent="0.25"/>
    <row r="238" ht="20.05" customHeight="1" x14ac:dyDescent="0.25"/>
    <row r="239" ht="20.05" customHeight="1" x14ac:dyDescent="0.25"/>
    <row r="240" ht="20.05" customHeight="1" x14ac:dyDescent="0.25"/>
    <row r="241" ht="20.05" customHeight="1" x14ac:dyDescent="0.25"/>
    <row r="242" ht="20.05" customHeight="1" x14ac:dyDescent="0.25"/>
    <row r="243" ht="20.05" customHeight="1" x14ac:dyDescent="0.25"/>
    <row r="244" ht="20.05" customHeight="1" x14ac:dyDescent="0.25"/>
    <row r="245" ht="20.05" customHeight="1" x14ac:dyDescent="0.25"/>
    <row r="246" ht="20.05" customHeight="1" x14ac:dyDescent="0.25"/>
    <row r="247" ht="20.05" customHeight="1" x14ac:dyDescent="0.25"/>
    <row r="248" ht="20.05" customHeight="1" x14ac:dyDescent="0.25"/>
    <row r="249" ht="20.05" customHeight="1" x14ac:dyDescent="0.25"/>
    <row r="250" ht="20.05" customHeight="1" x14ac:dyDescent="0.25"/>
    <row r="251" ht="20.05" customHeight="1" x14ac:dyDescent="0.25"/>
    <row r="252" ht="20.05" customHeight="1" x14ac:dyDescent="0.25"/>
    <row r="253" ht="20.05" customHeight="1" x14ac:dyDescent="0.25"/>
    <row r="254" ht="20.05" customHeight="1" x14ac:dyDescent="0.25"/>
    <row r="255" ht="20.05" customHeight="1" x14ac:dyDescent="0.25"/>
    <row r="256" ht="20.05" customHeight="1" x14ac:dyDescent="0.25"/>
    <row r="257" ht="20.05" customHeight="1" x14ac:dyDescent="0.25"/>
    <row r="258" ht="20.05" customHeight="1" x14ac:dyDescent="0.25"/>
    <row r="259" ht="20.05" customHeight="1" x14ac:dyDescent="0.25"/>
    <row r="260" ht="20.05" customHeight="1" x14ac:dyDescent="0.25"/>
    <row r="261" ht="20.05" customHeight="1" x14ac:dyDescent="0.25"/>
    <row r="262" ht="20.05" customHeight="1" x14ac:dyDescent="0.25"/>
    <row r="263" ht="20.05" customHeight="1" x14ac:dyDescent="0.25"/>
    <row r="264" ht="20.05" customHeight="1" x14ac:dyDescent="0.25"/>
    <row r="265" ht="20.05" customHeight="1" x14ac:dyDescent="0.25"/>
    <row r="266" ht="20.05" customHeight="1" x14ac:dyDescent="0.25"/>
    <row r="267" ht="20.05" customHeight="1" x14ac:dyDescent="0.25"/>
    <row r="268" ht="20.05" customHeight="1" x14ac:dyDescent="0.25"/>
    <row r="269" ht="20.05" customHeight="1" x14ac:dyDescent="0.25"/>
    <row r="270" ht="20.05" customHeight="1" x14ac:dyDescent="0.25"/>
    <row r="271" ht="20.05" customHeight="1" x14ac:dyDescent="0.25"/>
    <row r="272" ht="20.05" customHeight="1" x14ac:dyDescent="0.25"/>
    <row r="273" ht="20.05" customHeight="1" x14ac:dyDescent="0.25"/>
    <row r="274" ht="20.05" customHeight="1" x14ac:dyDescent="0.25"/>
    <row r="275" ht="20.05" customHeight="1" x14ac:dyDescent="0.25"/>
    <row r="276" ht="20.05" customHeight="1" x14ac:dyDescent="0.25"/>
    <row r="277" ht="20.05" customHeight="1" x14ac:dyDescent="0.25"/>
    <row r="278" ht="20.05" customHeight="1" x14ac:dyDescent="0.25"/>
    <row r="279" ht="20.05" customHeight="1" x14ac:dyDescent="0.25"/>
    <row r="280" ht="20.05" customHeight="1" x14ac:dyDescent="0.25"/>
    <row r="281" ht="20.05" customHeight="1" x14ac:dyDescent="0.25"/>
    <row r="282" ht="20.05" customHeight="1" x14ac:dyDescent="0.25"/>
    <row r="283" ht="20.05" customHeight="1" x14ac:dyDescent="0.25"/>
    <row r="284" ht="20.05" customHeight="1" x14ac:dyDescent="0.25"/>
    <row r="285" ht="20.05" customHeight="1" x14ac:dyDescent="0.25"/>
    <row r="286" ht="20.05" customHeight="1" x14ac:dyDescent="0.25"/>
    <row r="287" ht="20.05" customHeight="1" x14ac:dyDescent="0.25"/>
    <row r="288" ht="20.05" customHeight="1" x14ac:dyDescent="0.25"/>
    <row r="289" ht="20.05" customHeight="1" x14ac:dyDescent="0.25"/>
    <row r="290" ht="20.05" customHeight="1" x14ac:dyDescent="0.25"/>
    <row r="291" ht="20.05" customHeight="1" x14ac:dyDescent="0.25"/>
    <row r="292" ht="20.05" customHeight="1" x14ac:dyDescent="0.25"/>
    <row r="293" ht="20.05" customHeight="1" x14ac:dyDescent="0.25"/>
    <row r="294" ht="20.05" customHeight="1" x14ac:dyDescent="0.25"/>
    <row r="295" ht="20.05" customHeight="1" x14ac:dyDescent="0.25"/>
    <row r="296" ht="20.05" customHeight="1" x14ac:dyDescent="0.25"/>
    <row r="297" ht="20.05" customHeight="1" x14ac:dyDescent="0.25"/>
    <row r="298" ht="20.05" customHeight="1" x14ac:dyDescent="0.25"/>
    <row r="299" ht="20.05" customHeight="1" x14ac:dyDescent="0.25"/>
    <row r="300" ht="20.05" customHeight="1" x14ac:dyDescent="0.25"/>
  </sheetData>
  <sortState xmlns:xlrd2="http://schemas.microsoft.com/office/spreadsheetml/2017/richdata2" ref="A6:R30">
    <sortCondition ref="A6:A30"/>
  </sortState>
  <mergeCells count="3">
    <mergeCell ref="A4:R4"/>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Narrow,Regular"&amp;12- 27 -</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4">
    <tabColor rgb="FFE2FBFE"/>
    <pageSetUpPr autoPageBreaks="0"/>
  </sheetPr>
  <dimension ref="A1:T35"/>
  <sheetViews>
    <sheetView showGridLines="0" showZeros="0" zoomScale="82" zoomScaleNormal="82" workbookViewId="0">
      <selection sqref="A1:XFD2"/>
    </sheetView>
  </sheetViews>
  <sheetFormatPr defaultColWidth="9.125" defaultRowHeight="13.6" x14ac:dyDescent="0.25"/>
  <cols>
    <col min="1" max="1" width="40.75" style="30" customWidth="1"/>
    <col min="2" max="2" width="20.75" style="30" customWidth="1"/>
    <col min="3" max="3" width="8.375" style="30" customWidth="1"/>
    <col min="4" max="17" width="6.75" style="30" customWidth="1"/>
    <col min="18" max="18" width="7.75" style="31" customWidth="1"/>
    <col min="19" max="16384" width="9.125" style="30"/>
  </cols>
  <sheetData>
    <row r="1" spans="1:20" s="272" customFormat="1" ht="18" customHeight="1" x14ac:dyDescent="0.25">
      <c r="A1" s="351" t="s">
        <v>188</v>
      </c>
      <c r="B1" s="351"/>
      <c r="C1" s="351"/>
      <c r="D1" s="351"/>
      <c r="E1" s="351"/>
      <c r="F1" s="351"/>
      <c r="G1" s="351"/>
      <c r="H1" s="351"/>
      <c r="I1" s="351"/>
      <c r="J1" s="351"/>
      <c r="K1" s="351"/>
      <c r="L1" s="351"/>
      <c r="M1" s="351"/>
      <c r="N1" s="351"/>
      <c r="O1" s="351"/>
      <c r="P1" s="351"/>
      <c r="Q1" s="351"/>
      <c r="R1" s="351"/>
      <c r="S1" s="15"/>
    </row>
    <row r="2" spans="1:20" s="272" customFormat="1" ht="18" customHeight="1" x14ac:dyDescent="0.25">
      <c r="A2" s="375" t="s">
        <v>170</v>
      </c>
      <c r="B2" s="354"/>
      <c r="C2" s="354"/>
      <c r="D2" s="354"/>
      <c r="E2" s="354"/>
      <c r="F2" s="354"/>
      <c r="G2" s="354"/>
      <c r="H2" s="354"/>
      <c r="I2" s="354"/>
      <c r="J2" s="354"/>
      <c r="K2" s="354"/>
      <c r="L2" s="354"/>
      <c r="M2" s="354"/>
      <c r="N2" s="354"/>
      <c r="O2" s="354"/>
      <c r="P2" s="354"/>
      <c r="Q2" s="354"/>
      <c r="R2" s="354"/>
      <c r="S2" s="15"/>
    </row>
    <row r="3" spans="1:20" ht="16.149999999999999"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994</v>
      </c>
      <c r="B4" s="373"/>
      <c r="C4" s="373"/>
      <c r="D4" s="373"/>
      <c r="E4" s="373"/>
      <c r="F4" s="373"/>
      <c r="G4" s="373"/>
      <c r="H4" s="373"/>
      <c r="I4" s="373"/>
      <c r="J4" s="373"/>
      <c r="K4" s="373"/>
      <c r="L4" s="373"/>
      <c r="M4" s="373"/>
      <c r="N4" s="373"/>
      <c r="O4" s="373"/>
      <c r="P4" s="373"/>
      <c r="Q4" s="373"/>
      <c r="R4" s="374"/>
    </row>
    <row r="5" spans="1:20" ht="28.2"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995</v>
      </c>
      <c r="B6" s="105" t="s">
        <v>996</v>
      </c>
      <c r="C6" s="48">
        <v>0</v>
      </c>
      <c r="D6" s="48">
        <v>0</v>
      </c>
      <c r="E6" s="48">
        <v>17</v>
      </c>
      <c r="F6" s="48">
        <v>16</v>
      </c>
      <c r="G6" s="48">
        <v>16</v>
      </c>
      <c r="H6" s="48">
        <v>15</v>
      </c>
      <c r="I6" s="48">
        <v>12</v>
      </c>
      <c r="J6" s="48">
        <v>15</v>
      </c>
      <c r="K6" s="48">
        <v>20</v>
      </c>
      <c r="L6" s="48">
        <v>9</v>
      </c>
      <c r="M6" s="48">
        <v>19</v>
      </c>
      <c r="N6" s="48">
        <v>17</v>
      </c>
      <c r="O6" s="48">
        <v>21</v>
      </c>
      <c r="P6" s="48">
        <v>13</v>
      </c>
      <c r="Q6" s="48">
        <v>12</v>
      </c>
      <c r="R6" s="56">
        <v>202</v>
      </c>
    </row>
    <row r="7" spans="1:20" ht="20.05" customHeight="1" x14ac:dyDescent="0.25">
      <c r="A7" s="43" t="s">
        <v>997</v>
      </c>
      <c r="B7" s="105" t="s">
        <v>998</v>
      </c>
      <c r="C7" s="48">
        <v>0</v>
      </c>
      <c r="D7" s="48">
        <v>0</v>
      </c>
      <c r="E7" s="48">
        <v>3</v>
      </c>
      <c r="F7" s="48">
        <v>3</v>
      </c>
      <c r="G7" s="48">
        <v>3</v>
      </c>
      <c r="H7" s="48">
        <v>1</v>
      </c>
      <c r="I7" s="48">
        <v>3</v>
      </c>
      <c r="J7" s="48">
        <v>1</v>
      </c>
      <c r="K7" s="48">
        <v>3</v>
      </c>
      <c r="L7" s="48">
        <v>1</v>
      </c>
      <c r="M7" s="48">
        <v>3</v>
      </c>
      <c r="N7" s="48">
        <v>0</v>
      </c>
      <c r="O7" s="48">
        <v>0</v>
      </c>
      <c r="P7" s="48">
        <v>0</v>
      </c>
      <c r="Q7" s="48">
        <v>0</v>
      </c>
      <c r="R7" s="56">
        <v>21</v>
      </c>
    </row>
    <row r="8" spans="1:20" ht="20.05" customHeight="1" x14ac:dyDescent="0.25">
      <c r="A8" s="43" t="s">
        <v>999</v>
      </c>
      <c r="B8" s="105" t="s">
        <v>1000</v>
      </c>
      <c r="C8" s="48">
        <v>0</v>
      </c>
      <c r="D8" s="48">
        <v>0</v>
      </c>
      <c r="E8" s="48">
        <v>8</v>
      </c>
      <c r="F8" s="48">
        <v>14</v>
      </c>
      <c r="G8" s="48">
        <v>20</v>
      </c>
      <c r="H8" s="48">
        <v>16</v>
      </c>
      <c r="I8" s="48">
        <v>19</v>
      </c>
      <c r="J8" s="48">
        <v>13</v>
      </c>
      <c r="K8" s="48">
        <v>19</v>
      </c>
      <c r="L8" s="48">
        <v>10</v>
      </c>
      <c r="M8" s="48">
        <v>15</v>
      </c>
      <c r="N8" s="48">
        <v>12</v>
      </c>
      <c r="O8" s="48">
        <v>13</v>
      </c>
      <c r="P8" s="48">
        <v>12</v>
      </c>
      <c r="Q8" s="48">
        <v>14</v>
      </c>
      <c r="R8" s="56">
        <v>185</v>
      </c>
    </row>
    <row r="9" spans="1:20" ht="20.05" customHeight="1" x14ac:dyDescent="0.25">
      <c r="A9" s="43" t="s">
        <v>1001</v>
      </c>
      <c r="B9" s="105" t="s">
        <v>1002</v>
      </c>
      <c r="C9" s="48">
        <v>0</v>
      </c>
      <c r="D9" s="48">
        <v>0</v>
      </c>
      <c r="E9" s="48">
        <v>2</v>
      </c>
      <c r="F9" s="48">
        <v>4</v>
      </c>
      <c r="G9" s="48">
        <v>1</v>
      </c>
      <c r="H9" s="48">
        <v>0</v>
      </c>
      <c r="I9" s="48">
        <v>2</v>
      </c>
      <c r="J9" s="48">
        <v>1</v>
      </c>
      <c r="K9" s="48">
        <v>6</v>
      </c>
      <c r="L9" s="48">
        <v>1</v>
      </c>
      <c r="M9" s="48">
        <v>8</v>
      </c>
      <c r="N9" s="48">
        <v>0</v>
      </c>
      <c r="O9" s="48">
        <v>0</v>
      </c>
      <c r="P9" s="48">
        <v>0</v>
      </c>
      <c r="Q9" s="48">
        <v>0</v>
      </c>
      <c r="R9" s="56">
        <v>25</v>
      </c>
    </row>
    <row r="10" spans="1:20" ht="20.05" customHeight="1" x14ac:dyDescent="0.25">
      <c r="A10" s="43" t="s">
        <v>1003</v>
      </c>
      <c r="B10" s="105" t="s">
        <v>1004</v>
      </c>
      <c r="C10" s="48">
        <v>0</v>
      </c>
      <c r="D10" s="48">
        <v>0</v>
      </c>
      <c r="E10" s="48">
        <v>19</v>
      </c>
      <c r="F10" s="48">
        <v>12</v>
      </c>
      <c r="G10" s="48">
        <v>13</v>
      </c>
      <c r="H10" s="48">
        <v>8</v>
      </c>
      <c r="I10" s="48">
        <v>18</v>
      </c>
      <c r="J10" s="48">
        <v>12</v>
      </c>
      <c r="K10" s="48">
        <v>16</v>
      </c>
      <c r="L10" s="48">
        <v>13</v>
      </c>
      <c r="M10" s="48">
        <v>19</v>
      </c>
      <c r="N10" s="48">
        <v>14</v>
      </c>
      <c r="O10" s="48">
        <v>16</v>
      </c>
      <c r="P10" s="48">
        <v>15</v>
      </c>
      <c r="Q10" s="48">
        <v>8</v>
      </c>
      <c r="R10" s="56">
        <v>183</v>
      </c>
    </row>
    <row r="11" spans="1:20" ht="20.05" customHeight="1" x14ac:dyDescent="0.25">
      <c r="A11" s="43" t="s">
        <v>1005</v>
      </c>
      <c r="B11" s="105" t="s">
        <v>998</v>
      </c>
      <c r="C11" s="48">
        <v>0</v>
      </c>
      <c r="D11" s="48">
        <v>0</v>
      </c>
      <c r="E11" s="48">
        <v>5</v>
      </c>
      <c r="F11" s="48">
        <v>1</v>
      </c>
      <c r="G11" s="48">
        <v>0</v>
      </c>
      <c r="H11" s="48">
        <v>6</v>
      </c>
      <c r="I11" s="48">
        <v>4</v>
      </c>
      <c r="J11" s="48">
        <v>5</v>
      </c>
      <c r="K11" s="48">
        <v>5</v>
      </c>
      <c r="L11" s="48">
        <v>3</v>
      </c>
      <c r="M11" s="48">
        <v>4</v>
      </c>
      <c r="N11" s="48">
        <v>2</v>
      </c>
      <c r="O11" s="48">
        <v>3</v>
      </c>
      <c r="P11" s="48">
        <v>0</v>
      </c>
      <c r="Q11" s="48">
        <v>0</v>
      </c>
      <c r="R11" s="56">
        <v>38</v>
      </c>
    </row>
    <row r="12" spans="1:20" ht="20.05" customHeight="1" x14ac:dyDescent="0.25">
      <c r="A12" s="43" t="s">
        <v>1006</v>
      </c>
      <c r="B12" s="105" t="s">
        <v>1007</v>
      </c>
      <c r="C12" s="48">
        <v>0</v>
      </c>
      <c r="D12" s="48">
        <v>0</v>
      </c>
      <c r="E12" s="48">
        <v>4</v>
      </c>
      <c r="F12" s="48">
        <v>3</v>
      </c>
      <c r="G12" s="48">
        <v>1</v>
      </c>
      <c r="H12" s="48">
        <v>1</v>
      </c>
      <c r="I12" s="48">
        <v>2</v>
      </c>
      <c r="J12" s="48">
        <v>2</v>
      </c>
      <c r="K12" s="48">
        <v>2</v>
      </c>
      <c r="L12" s="48">
        <v>1</v>
      </c>
      <c r="M12" s="48">
        <v>1</v>
      </c>
      <c r="N12" s="48">
        <v>6</v>
      </c>
      <c r="O12" s="48">
        <v>0</v>
      </c>
      <c r="P12" s="48">
        <v>5</v>
      </c>
      <c r="Q12" s="48">
        <v>3</v>
      </c>
      <c r="R12" s="56">
        <v>31</v>
      </c>
    </row>
    <row r="13" spans="1:20" ht="20.05" customHeight="1" x14ac:dyDescent="0.25">
      <c r="A13" s="43" t="s">
        <v>1008</v>
      </c>
      <c r="B13" s="105" t="s">
        <v>1009</v>
      </c>
      <c r="C13" s="48">
        <v>0</v>
      </c>
      <c r="D13" s="48">
        <v>0</v>
      </c>
      <c r="E13" s="48">
        <v>2</v>
      </c>
      <c r="F13" s="48">
        <v>0</v>
      </c>
      <c r="G13" s="48">
        <v>2</v>
      </c>
      <c r="H13" s="48">
        <v>1</v>
      </c>
      <c r="I13" s="48">
        <v>1</v>
      </c>
      <c r="J13" s="48">
        <v>0</v>
      </c>
      <c r="K13" s="48">
        <v>1</v>
      </c>
      <c r="L13" s="48">
        <v>0</v>
      </c>
      <c r="M13" s="48">
        <v>2</v>
      </c>
      <c r="N13" s="48">
        <v>0</v>
      </c>
      <c r="O13" s="48">
        <v>2</v>
      </c>
      <c r="P13" s="48">
        <v>0</v>
      </c>
      <c r="Q13" s="48">
        <v>0</v>
      </c>
      <c r="R13" s="56">
        <v>11</v>
      </c>
    </row>
    <row r="14" spans="1:20" ht="20.05" customHeight="1" x14ac:dyDescent="0.25">
      <c r="A14" s="43" t="s">
        <v>1010</v>
      </c>
      <c r="B14" s="105" t="s">
        <v>1011</v>
      </c>
      <c r="C14" s="48">
        <v>0</v>
      </c>
      <c r="D14" s="48">
        <v>0</v>
      </c>
      <c r="E14" s="48">
        <v>10</v>
      </c>
      <c r="F14" s="48">
        <v>5</v>
      </c>
      <c r="G14" s="48">
        <v>5</v>
      </c>
      <c r="H14" s="48">
        <v>4</v>
      </c>
      <c r="I14" s="48">
        <v>9</v>
      </c>
      <c r="J14" s="48">
        <v>9</v>
      </c>
      <c r="K14" s="48">
        <v>9</v>
      </c>
      <c r="L14" s="48">
        <v>5</v>
      </c>
      <c r="M14" s="48">
        <v>4</v>
      </c>
      <c r="N14" s="48">
        <v>8</v>
      </c>
      <c r="O14" s="48">
        <v>7</v>
      </c>
      <c r="P14" s="48">
        <v>7</v>
      </c>
      <c r="Q14" s="48">
        <v>2</v>
      </c>
      <c r="R14" s="56">
        <v>84</v>
      </c>
    </row>
    <row r="15" spans="1:20" ht="20.05" customHeight="1" x14ac:dyDescent="0.25">
      <c r="A15" s="43" t="s">
        <v>1012</v>
      </c>
      <c r="B15" s="105" t="s">
        <v>1013</v>
      </c>
      <c r="C15" s="48">
        <v>0</v>
      </c>
      <c r="D15" s="48">
        <v>0</v>
      </c>
      <c r="E15" s="48">
        <v>29</v>
      </c>
      <c r="F15" s="48">
        <v>25</v>
      </c>
      <c r="G15" s="48">
        <v>33</v>
      </c>
      <c r="H15" s="48">
        <v>29</v>
      </c>
      <c r="I15" s="48">
        <v>44</v>
      </c>
      <c r="J15" s="48">
        <v>30</v>
      </c>
      <c r="K15" s="48">
        <v>39</v>
      </c>
      <c r="L15" s="48">
        <v>37</v>
      </c>
      <c r="M15" s="48">
        <v>28</v>
      </c>
      <c r="N15" s="48">
        <v>25</v>
      </c>
      <c r="O15" s="48">
        <v>26</v>
      </c>
      <c r="P15" s="48">
        <v>27</v>
      </c>
      <c r="Q15" s="48">
        <v>31</v>
      </c>
      <c r="R15" s="56">
        <v>403</v>
      </c>
    </row>
    <row r="16" spans="1:20" ht="20.05" customHeight="1" x14ac:dyDescent="0.25">
      <c r="A16" s="43" t="s">
        <v>1014</v>
      </c>
      <c r="B16" s="105" t="s">
        <v>1015</v>
      </c>
      <c r="C16" s="48">
        <v>0</v>
      </c>
      <c r="D16" s="48">
        <v>0</v>
      </c>
      <c r="E16" s="48">
        <v>6</v>
      </c>
      <c r="F16" s="48">
        <v>5</v>
      </c>
      <c r="G16" s="48">
        <v>4</v>
      </c>
      <c r="H16" s="48">
        <v>5</v>
      </c>
      <c r="I16" s="48">
        <v>8</v>
      </c>
      <c r="J16" s="48">
        <v>6</v>
      </c>
      <c r="K16" s="48">
        <v>7</v>
      </c>
      <c r="L16" s="48">
        <v>5</v>
      </c>
      <c r="M16" s="48">
        <v>11</v>
      </c>
      <c r="N16" s="48">
        <v>4</v>
      </c>
      <c r="O16" s="48">
        <v>10</v>
      </c>
      <c r="P16" s="48">
        <v>7</v>
      </c>
      <c r="Q16" s="48">
        <v>5</v>
      </c>
      <c r="R16" s="56">
        <v>83</v>
      </c>
    </row>
    <row r="17" spans="1:18" ht="20.05" customHeight="1" x14ac:dyDescent="0.25">
      <c r="A17" s="67" t="s">
        <v>1016</v>
      </c>
      <c r="B17" s="105" t="s">
        <v>1017</v>
      </c>
      <c r="C17" s="57">
        <v>0</v>
      </c>
      <c r="D17" s="48">
        <v>0</v>
      </c>
      <c r="E17" s="48">
        <v>14</v>
      </c>
      <c r="F17" s="48">
        <v>12</v>
      </c>
      <c r="G17" s="48">
        <v>20</v>
      </c>
      <c r="H17" s="48">
        <v>12</v>
      </c>
      <c r="I17" s="48">
        <v>19</v>
      </c>
      <c r="J17" s="48">
        <v>15</v>
      </c>
      <c r="K17" s="48">
        <v>11</v>
      </c>
      <c r="L17" s="48">
        <v>17</v>
      </c>
      <c r="M17" s="48">
        <v>19</v>
      </c>
      <c r="N17" s="48">
        <v>18</v>
      </c>
      <c r="O17" s="48">
        <v>13</v>
      </c>
      <c r="P17" s="48">
        <v>26</v>
      </c>
      <c r="Q17" s="48">
        <v>18</v>
      </c>
      <c r="R17" s="56">
        <v>214</v>
      </c>
    </row>
    <row r="18" spans="1:18" ht="20.05" customHeight="1" x14ac:dyDescent="0.25">
      <c r="A18" s="92" t="s">
        <v>225</v>
      </c>
      <c r="B18" s="92" t="s">
        <v>1018</v>
      </c>
      <c r="C18" s="53">
        <v>0</v>
      </c>
      <c r="D18" s="53">
        <v>0</v>
      </c>
      <c r="E18" s="53">
        <v>119</v>
      </c>
      <c r="F18" s="53">
        <v>100</v>
      </c>
      <c r="G18" s="53">
        <v>118</v>
      </c>
      <c r="H18" s="53">
        <v>98</v>
      </c>
      <c r="I18" s="53">
        <v>141</v>
      </c>
      <c r="J18" s="53">
        <v>109</v>
      </c>
      <c r="K18" s="53">
        <v>138</v>
      </c>
      <c r="L18" s="53">
        <v>102</v>
      </c>
      <c r="M18" s="53">
        <v>133</v>
      </c>
      <c r="N18" s="53">
        <v>106</v>
      </c>
      <c r="O18" s="53">
        <v>111</v>
      </c>
      <c r="P18" s="53">
        <v>112</v>
      </c>
      <c r="Q18" s="53">
        <v>93</v>
      </c>
      <c r="R18" s="53">
        <v>1480</v>
      </c>
    </row>
    <row r="19" spans="1:18" ht="18" customHeight="1" x14ac:dyDescent="0.25">
      <c r="A19" s="114" t="s">
        <v>255</v>
      </c>
    </row>
    <row r="20" spans="1:18" ht="18" customHeight="1" x14ac:dyDescent="0.25"/>
    <row r="21" spans="1:18" ht="18" customHeight="1" x14ac:dyDescent="0.25"/>
    <row r="22" spans="1:18" ht="18" customHeight="1" x14ac:dyDescent="0.25"/>
    <row r="23" spans="1:18" ht="18" customHeight="1" x14ac:dyDescent="0.25"/>
    <row r="24" spans="1:18" ht="18" customHeight="1" x14ac:dyDescent="0.25"/>
    <row r="25" spans="1:18" ht="18" customHeight="1" x14ac:dyDescent="0.25"/>
    <row r="26" spans="1:18" ht="18" customHeight="1" x14ac:dyDescent="0.25"/>
    <row r="27" spans="1:18" ht="18" customHeight="1" x14ac:dyDescent="0.25"/>
    <row r="28" spans="1:18" ht="18" customHeight="1" x14ac:dyDescent="0.25"/>
    <row r="29" spans="1:18" ht="18" customHeight="1" x14ac:dyDescent="0.25"/>
    <row r="30" spans="1:18" ht="18" customHeight="1" x14ac:dyDescent="0.25"/>
    <row r="31" spans="1:18" ht="18" customHeight="1" x14ac:dyDescent="0.25"/>
    <row r="32" spans="1:18" ht="18" customHeight="1" x14ac:dyDescent="0.25"/>
    <row r="33" ht="18" customHeight="1" x14ac:dyDescent="0.25"/>
    <row r="34" ht="18" customHeight="1" x14ac:dyDescent="0.25"/>
    <row r="35" ht="18" customHeight="1" x14ac:dyDescent="0.25"/>
  </sheetData>
  <mergeCells count="3">
    <mergeCell ref="A1:R1"/>
    <mergeCell ref="A2:R2"/>
    <mergeCell ref="A4:R4"/>
  </mergeCells>
  <printOptions horizontalCentered="1"/>
  <pageMargins left="0.23622047244094491" right="0.23622047244094491" top="0.39370078740157483" bottom="0.39370078740157483" header="0" footer="0.39370078740157483"/>
  <pageSetup scale="70" orientation="landscape" r:id="rId1"/>
  <headerFooter alignWithMargins="0">
    <oddFooter>&amp;C&amp;"Arial Narrow,Regular"&amp;12- 28 -</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5">
    <tabColor rgb="FFE2FBFE"/>
    <pageSetUpPr autoPageBreaks="0"/>
  </sheetPr>
  <dimension ref="A1:T32"/>
  <sheetViews>
    <sheetView showGridLines="0" showZeros="0" zoomScale="82" zoomScaleNormal="82" workbookViewId="0">
      <selection sqref="A1:XFD2"/>
    </sheetView>
  </sheetViews>
  <sheetFormatPr defaultColWidth="9.125" defaultRowHeight="13.6" x14ac:dyDescent="0.25"/>
  <cols>
    <col min="1" max="1" width="40.75" style="30" customWidth="1"/>
    <col min="2" max="2" width="20.75" style="30" customWidth="1"/>
    <col min="3" max="3" width="9.375" style="30" customWidth="1"/>
    <col min="4" max="17" width="6.75" style="30" customWidth="1"/>
    <col min="18" max="18" width="7.75" style="31" customWidth="1"/>
    <col min="19" max="16384" width="9.125" style="30"/>
  </cols>
  <sheetData>
    <row r="1" spans="1:20" s="272" customFormat="1" ht="18" customHeight="1" x14ac:dyDescent="0.25">
      <c r="A1" s="351" t="s">
        <v>188</v>
      </c>
      <c r="B1" s="351"/>
      <c r="C1" s="351"/>
      <c r="D1" s="351"/>
      <c r="E1" s="351"/>
      <c r="F1" s="351"/>
      <c r="G1" s="351"/>
      <c r="H1" s="351"/>
      <c r="I1" s="351"/>
      <c r="J1" s="351"/>
      <c r="K1" s="351"/>
      <c r="L1" s="351"/>
      <c r="M1" s="351"/>
      <c r="N1" s="351"/>
      <c r="O1" s="351"/>
      <c r="P1" s="351"/>
      <c r="Q1" s="351"/>
      <c r="R1" s="351"/>
      <c r="S1" s="15"/>
    </row>
    <row r="2" spans="1:20" s="272" customFormat="1" ht="18" customHeight="1" x14ac:dyDescent="0.25">
      <c r="A2" s="375" t="s">
        <v>170</v>
      </c>
      <c r="B2" s="354"/>
      <c r="C2" s="354"/>
      <c r="D2" s="354"/>
      <c r="E2" s="354"/>
      <c r="F2" s="354"/>
      <c r="G2" s="354"/>
      <c r="H2" s="354"/>
      <c r="I2" s="354"/>
      <c r="J2" s="354"/>
      <c r="K2" s="354"/>
      <c r="L2" s="354"/>
      <c r="M2" s="354"/>
      <c r="N2" s="354"/>
      <c r="O2" s="354"/>
      <c r="P2" s="354"/>
      <c r="Q2" s="354"/>
      <c r="R2" s="354"/>
      <c r="S2" s="15"/>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1019</v>
      </c>
      <c r="B4" s="373"/>
      <c r="C4" s="373"/>
      <c r="D4" s="373"/>
      <c r="E4" s="373"/>
      <c r="F4" s="373"/>
      <c r="G4" s="373"/>
      <c r="H4" s="373"/>
      <c r="I4" s="373"/>
      <c r="J4" s="373"/>
      <c r="K4" s="373"/>
      <c r="L4" s="373"/>
      <c r="M4" s="373"/>
      <c r="N4" s="373"/>
      <c r="O4" s="373"/>
      <c r="P4" s="373"/>
      <c r="Q4" s="373"/>
      <c r="R4" s="374"/>
    </row>
    <row r="5" spans="1:20" ht="28.2"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1020</v>
      </c>
      <c r="B6" s="105" t="s">
        <v>288</v>
      </c>
      <c r="C6" s="48">
        <v>0</v>
      </c>
      <c r="D6" s="48">
        <v>0</v>
      </c>
      <c r="E6" s="48">
        <v>28</v>
      </c>
      <c r="F6" s="48">
        <v>39</v>
      </c>
      <c r="G6" s="48">
        <v>43</v>
      </c>
      <c r="H6" s="48">
        <v>36</v>
      </c>
      <c r="I6" s="48">
        <v>44</v>
      </c>
      <c r="J6" s="48">
        <v>51</v>
      </c>
      <c r="K6" s="48">
        <v>0</v>
      </c>
      <c r="L6" s="48">
        <v>0</v>
      </c>
      <c r="M6" s="48">
        <v>0</v>
      </c>
      <c r="N6" s="48">
        <v>0</v>
      </c>
      <c r="O6" s="48">
        <v>0</v>
      </c>
      <c r="P6" s="48">
        <v>0</v>
      </c>
      <c r="Q6" s="48">
        <v>0</v>
      </c>
      <c r="R6" s="56">
        <v>241</v>
      </c>
    </row>
    <row r="7" spans="1:20" ht="20.05" customHeight="1" x14ac:dyDescent="0.25">
      <c r="A7" s="43" t="s">
        <v>1021</v>
      </c>
      <c r="B7" s="105" t="s">
        <v>288</v>
      </c>
      <c r="C7" s="48">
        <v>0</v>
      </c>
      <c r="D7" s="48">
        <v>0</v>
      </c>
      <c r="E7" s="48">
        <v>27</v>
      </c>
      <c r="F7" s="48">
        <v>31</v>
      </c>
      <c r="G7" s="48">
        <v>29</v>
      </c>
      <c r="H7" s="48">
        <v>33</v>
      </c>
      <c r="I7" s="48">
        <v>29</v>
      </c>
      <c r="J7" s="48">
        <v>39</v>
      </c>
      <c r="K7" s="48">
        <v>0</v>
      </c>
      <c r="L7" s="48">
        <v>0</v>
      </c>
      <c r="M7" s="48">
        <v>0</v>
      </c>
      <c r="N7" s="48">
        <v>0</v>
      </c>
      <c r="O7" s="48">
        <v>0</v>
      </c>
      <c r="P7" s="48">
        <v>0</v>
      </c>
      <c r="Q7" s="48">
        <v>0</v>
      </c>
      <c r="R7" s="56">
        <v>188</v>
      </c>
    </row>
    <row r="8" spans="1:20" ht="20.05" customHeight="1" x14ac:dyDescent="0.25">
      <c r="A8" s="43" t="s">
        <v>1022</v>
      </c>
      <c r="B8" s="105" t="s">
        <v>288</v>
      </c>
      <c r="C8" s="48">
        <v>0</v>
      </c>
      <c r="D8" s="48">
        <v>0</v>
      </c>
      <c r="E8" s="48">
        <v>0</v>
      </c>
      <c r="F8" s="48">
        <v>0</v>
      </c>
      <c r="G8" s="48">
        <v>0</v>
      </c>
      <c r="H8" s="48">
        <v>0</v>
      </c>
      <c r="I8" s="48">
        <v>0</v>
      </c>
      <c r="J8" s="48">
        <v>0</v>
      </c>
      <c r="K8" s="48">
        <v>82</v>
      </c>
      <c r="L8" s="48">
        <v>93</v>
      </c>
      <c r="M8" s="48">
        <v>77</v>
      </c>
      <c r="N8" s="48">
        <v>0</v>
      </c>
      <c r="O8" s="48">
        <v>0</v>
      </c>
      <c r="P8" s="48">
        <v>0</v>
      </c>
      <c r="Q8" s="48">
        <v>0</v>
      </c>
      <c r="R8" s="56">
        <v>252</v>
      </c>
    </row>
    <row r="9" spans="1:20" ht="20.05" customHeight="1" x14ac:dyDescent="0.25">
      <c r="A9" s="43" t="s">
        <v>1023</v>
      </c>
      <c r="B9" s="105" t="s">
        <v>288</v>
      </c>
      <c r="C9" s="48">
        <v>0</v>
      </c>
      <c r="D9" s="48">
        <v>0</v>
      </c>
      <c r="E9" s="48">
        <v>37</v>
      </c>
      <c r="F9" s="48">
        <v>45</v>
      </c>
      <c r="G9" s="48">
        <v>44</v>
      </c>
      <c r="H9" s="48">
        <v>45</v>
      </c>
      <c r="I9" s="48">
        <v>53</v>
      </c>
      <c r="J9" s="48">
        <v>47</v>
      </c>
      <c r="K9" s="48">
        <v>0</v>
      </c>
      <c r="L9" s="48">
        <v>0</v>
      </c>
      <c r="M9" s="48">
        <v>0</v>
      </c>
      <c r="N9" s="48">
        <v>0</v>
      </c>
      <c r="O9" s="48">
        <v>0</v>
      </c>
      <c r="P9" s="48">
        <v>0</v>
      </c>
      <c r="Q9" s="48">
        <v>0</v>
      </c>
      <c r="R9" s="56">
        <v>271</v>
      </c>
    </row>
    <row r="10" spans="1:20" ht="20.05" customHeight="1" x14ac:dyDescent="0.25">
      <c r="A10" s="43" t="s">
        <v>1024</v>
      </c>
      <c r="B10" s="105" t="s">
        <v>288</v>
      </c>
      <c r="C10" s="48">
        <v>0</v>
      </c>
      <c r="D10" s="48">
        <v>0</v>
      </c>
      <c r="E10" s="48">
        <v>0</v>
      </c>
      <c r="F10" s="48">
        <v>0</v>
      </c>
      <c r="G10" s="48">
        <v>0</v>
      </c>
      <c r="H10" s="48">
        <v>0</v>
      </c>
      <c r="I10" s="48">
        <v>0</v>
      </c>
      <c r="J10" s="48">
        <v>0</v>
      </c>
      <c r="K10" s="48">
        <v>0</v>
      </c>
      <c r="L10" s="48">
        <v>0</v>
      </c>
      <c r="M10" s="48">
        <v>0</v>
      </c>
      <c r="N10" s="48">
        <v>276</v>
      </c>
      <c r="O10" s="48">
        <v>306</v>
      </c>
      <c r="P10" s="48">
        <v>309</v>
      </c>
      <c r="Q10" s="48">
        <v>364</v>
      </c>
      <c r="R10" s="56">
        <v>1255</v>
      </c>
    </row>
    <row r="11" spans="1:20" ht="20.05" customHeight="1" x14ac:dyDescent="0.25">
      <c r="A11" s="43" t="s">
        <v>1025</v>
      </c>
      <c r="B11" s="105" t="s">
        <v>288</v>
      </c>
      <c r="C11" s="48">
        <v>0</v>
      </c>
      <c r="D11" s="48">
        <v>0</v>
      </c>
      <c r="E11" s="48">
        <v>38</v>
      </c>
      <c r="F11" s="48">
        <v>46</v>
      </c>
      <c r="G11" s="48">
        <v>37</v>
      </c>
      <c r="H11" s="48">
        <v>43</v>
      </c>
      <c r="I11" s="48">
        <v>41</v>
      </c>
      <c r="J11" s="48">
        <v>47</v>
      </c>
      <c r="K11" s="48">
        <v>0</v>
      </c>
      <c r="L11" s="48">
        <v>0</v>
      </c>
      <c r="M11" s="48">
        <v>0</v>
      </c>
      <c r="N11" s="48">
        <v>0</v>
      </c>
      <c r="O11" s="48">
        <v>0</v>
      </c>
      <c r="P11" s="48">
        <v>0</v>
      </c>
      <c r="Q11" s="48">
        <v>0</v>
      </c>
      <c r="R11" s="56">
        <v>252</v>
      </c>
    </row>
    <row r="12" spans="1:20" ht="20.05" customHeight="1" x14ac:dyDescent="0.25">
      <c r="A12" s="43" t="s">
        <v>1026</v>
      </c>
      <c r="B12" s="105" t="s">
        <v>288</v>
      </c>
      <c r="C12" s="48">
        <v>0</v>
      </c>
      <c r="D12" s="48">
        <v>0</v>
      </c>
      <c r="E12" s="48">
        <v>44</v>
      </c>
      <c r="F12" s="48">
        <v>37</v>
      </c>
      <c r="G12" s="48">
        <v>45</v>
      </c>
      <c r="H12" s="48">
        <v>53</v>
      </c>
      <c r="I12" s="48">
        <v>55</v>
      </c>
      <c r="J12" s="48">
        <v>55</v>
      </c>
      <c r="K12" s="48">
        <v>0</v>
      </c>
      <c r="L12" s="48">
        <v>0</v>
      </c>
      <c r="M12" s="48">
        <v>0</v>
      </c>
      <c r="N12" s="48">
        <v>0</v>
      </c>
      <c r="O12" s="48">
        <v>0</v>
      </c>
      <c r="P12" s="48">
        <v>0</v>
      </c>
      <c r="Q12" s="48">
        <v>0</v>
      </c>
      <c r="R12" s="56">
        <v>289</v>
      </c>
    </row>
    <row r="13" spans="1:20" ht="20.05" customHeight="1" x14ac:dyDescent="0.25">
      <c r="A13" s="43" t="s">
        <v>1027</v>
      </c>
      <c r="B13" s="105" t="s">
        <v>288</v>
      </c>
      <c r="C13" s="48">
        <v>0</v>
      </c>
      <c r="D13" s="48">
        <v>0</v>
      </c>
      <c r="E13" s="48">
        <v>32</v>
      </c>
      <c r="F13" s="48">
        <v>36</v>
      </c>
      <c r="G13" s="48">
        <v>41</v>
      </c>
      <c r="H13" s="48">
        <v>35</v>
      </c>
      <c r="I13" s="48">
        <v>34</v>
      </c>
      <c r="J13" s="48">
        <v>36</v>
      </c>
      <c r="K13" s="48">
        <v>0</v>
      </c>
      <c r="L13" s="48">
        <v>0</v>
      </c>
      <c r="M13" s="48">
        <v>0</v>
      </c>
      <c r="N13" s="48">
        <v>0</v>
      </c>
      <c r="O13" s="48">
        <v>0</v>
      </c>
      <c r="P13" s="48">
        <v>0</v>
      </c>
      <c r="Q13" s="48">
        <v>0</v>
      </c>
      <c r="R13" s="56">
        <v>214</v>
      </c>
    </row>
    <row r="14" spans="1:20" ht="20.05" customHeight="1" x14ac:dyDescent="0.25">
      <c r="A14" s="43" t="s">
        <v>1028</v>
      </c>
      <c r="B14" s="105" t="s">
        <v>288</v>
      </c>
      <c r="C14" s="48">
        <v>0</v>
      </c>
      <c r="D14" s="48">
        <v>0</v>
      </c>
      <c r="E14" s="48">
        <v>0</v>
      </c>
      <c r="F14" s="48">
        <v>0</v>
      </c>
      <c r="G14" s="48">
        <v>0</v>
      </c>
      <c r="H14" s="48">
        <v>0</v>
      </c>
      <c r="I14" s="48">
        <v>0</v>
      </c>
      <c r="J14" s="48">
        <v>0</v>
      </c>
      <c r="K14" s="48">
        <v>130</v>
      </c>
      <c r="L14" s="48">
        <v>157</v>
      </c>
      <c r="M14" s="48">
        <v>106</v>
      </c>
      <c r="N14" s="48">
        <v>0</v>
      </c>
      <c r="O14" s="48">
        <v>0</v>
      </c>
      <c r="P14" s="48">
        <v>0</v>
      </c>
      <c r="Q14" s="48">
        <v>0</v>
      </c>
      <c r="R14" s="56">
        <v>393</v>
      </c>
    </row>
    <row r="15" spans="1:20" ht="20.05" customHeight="1" x14ac:dyDescent="0.25">
      <c r="A15" s="43" t="s">
        <v>1029</v>
      </c>
      <c r="B15" s="105" t="s">
        <v>288</v>
      </c>
      <c r="C15" s="48">
        <v>0</v>
      </c>
      <c r="D15" s="48">
        <v>0</v>
      </c>
      <c r="E15" s="48">
        <v>35</v>
      </c>
      <c r="F15" s="48">
        <v>28</v>
      </c>
      <c r="G15" s="48">
        <v>46</v>
      </c>
      <c r="H15" s="48">
        <v>35</v>
      </c>
      <c r="I15" s="48">
        <v>41</v>
      </c>
      <c r="J15" s="48">
        <v>43</v>
      </c>
      <c r="K15" s="48">
        <v>0</v>
      </c>
      <c r="L15" s="48">
        <v>0</v>
      </c>
      <c r="M15" s="48">
        <v>0</v>
      </c>
      <c r="N15" s="48">
        <v>0</v>
      </c>
      <c r="O15" s="48">
        <v>0</v>
      </c>
      <c r="P15" s="48">
        <v>0</v>
      </c>
      <c r="Q15" s="48">
        <v>0</v>
      </c>
      <c r="R15" s="56">
        <v>228</v>
      </c>
    </row>
    <row r="16" spans="1:20" ht="20.05" customHeight="1" x14ac:dyDescent="0.25">
      <c r="A16" s="43" t="s">
        <v>1030</v>
      </c>
      <c r="B16" s="105" t="s">
        <v>288</v>
      </c>
      <c r="C16" s="48">
        <v>0</v>
      </c>
      <c r="D16" s="48">
        <v>0</v>
      </c>
      <c r="E16" s="48">
        <v>41</v>
      </c>
      <c r="F16" s="48">
        <v>41</v>
      </c>
      <c r="G16" s="48">
        <v>40</v>
      </c>
      <c r="H16" s="48">
        <v>38</v>
      </c>
      <c r="I16" s="48">
        <v>42</v>
      </c>
      <c r="J16" s="48">
        <v>26</v>
      </c>
      <c r="K16" s="48">
        <v>0</v>
      </c>
      <c r="L16" s="48">
        <v>0</v>
      </c>
      <c r="M16" s="48">
        <v>0</v>
      </c>
      <c r="N16" s="48">
        <v>0</v>
      </c>
      <c r="O16" s="48">
        <v>0</v>
      </c>
      <c r="P16" s="48">
        <v>0</v>
      </c>
      <c r="Q16" s="48">
        <v>0</v>
      </c>
      <c r="R16" s="56">
        <v>228</v>
      </c>
    </row>
    <row r="17" spans="1:18" ht="20.05" customHeight="1" x14ac:dyDescent="0.25">
      <c r="A17" s="43" t="s">
        <v>1031</v>
      </c>
      <c r="B17" s="105" t="s">
        <v>288</v>
      </c>
      <c r="C17" s="48">
        <v>0</v>
      </c>
      <c r="D17" s="48">
        <v>0</v>
      </c>
      <c r="E17" s="48">
        <v>0</v>
      </c>
      <c r="F17" s="48">
        <v>0</v>
      </c>
      <c r="G17" s="48">
        <v>0</v>
      </c>
      <c r="H17" s="48">
        <v>0</v>
      </c>
      <c r="I17" s="48">
        <v>0</v>
      </c>
      <c r="J17" s="48">
        <v>0</v>
      </c>
      <c r="K17" s="48">
        <v>121</v>
      </c>
      <c r="L17" s="48">
        <v>116</v>
      </c>
      <c r="M17" s="48">
        <v>108</v>
      </c>
      <c r="N17" s="48">
        <v>0</v>
      </c>
      <c r="O17" s="48">
        <v>0</v>
      </c>
      <c r="P17" s="48">
        <v>0</v>
      </c>
      <c r="Q17" s="48">
        <v>0</v>
      </c>
      <c r="R17" s="56">
        <v>345</v>
      </c>
    </row>
    <row r="18" spans="1:18" ht="20.05" customHeight="1" x14ac:dyDescent="0.25">
      <c r="A18" s="43" t="s">
        <v>1032</v>
      </c>
      <c r="B18" s="105" t="s">
        <v>288</v>
      </c>
      <c r="C18" s="48">
        <v>0</v>
      </c>
      <c r="D18" s="48">
        <v>0</v>
      </c>
      <c r="E18" s="48">
        <v>0</v>
      </c>
      <c r="F18" s="48">
        <v>0</v>
      </c>
      <c r="G18" s="48">
        <v>0</v>
      </c>
      <c r="H18" s="48">
        <v>0</v>
      </c>
      <c r="I18" s="48">
        <v>0</v>
      </c>
      <c r="J18" s="48">
        <v>0</v>
      </c>
      <c r="K18" s="48">
        <v>59</v>
      </c>
      <c r="L18" s="48">
        <v>64</v>
      </c>
      <c r="M18" s="48">
        <v>88</v>
      </c>
      <c r="N18" s="48">
        <v>0</v>
      </c>
      <c r="O18" s="48">
        <v>0</v>
      </c>
      <c r="P18" s="48">
        <v>0</v>
      </c>
      <c r="Q18" s="48">
        <v>0</v>
      </c>
      <c r="R18" s="56">
        <v>211</v>
      </c>
    </row>
    <row r="19" spans="1:18" ht="20.05" customHeight="1" x14ac:dyDescent="0.25">
      <c r="A19" s="43" t="s">
        <v>1033</v>
      </c>
      <c r="B19" s="105" t="s">
        <v>288</v>
      </c>
      <c r="C19" s="48">
        <v>0</v>
      </c>
      <c r="D19" s="48">
        <v>0</v>
      </c>
      <c r="E19" s="48">
        <v>0</v>
      </c>
      <c r="F19" s="48">
        <v>0</v>
      </c>
      <c r="G19" s="48">
        <v>0</v>
      </c>
      <c r="H19" s="48">
        <v>0</v>
      </c>
      <c r="I19" s="48">
        <v>0</v>
      </c>
      <c r="J19" s="48">
        <v>0</v>
      </c>
      <c r="K19" s="48">
        <v>145</v>
      </c>
      <c r="L19" s="48">
        <v>118</v>
      </c>
      <c r="M19" s="48">
        <v>146</v>
      </c>
      <c r="N19" s="48">
        <v>0</v>
      </c>
      <c r="O19" s="48">
        <v>0</v>
      </c>
      <c r="P19" s="48">
        <v>0</v>
      </c>
      <c r="Q19" s="48">
        <v>0</v>
      </c>
      <c r="R19" s="56">
        <v>409</v>
      </c>
    </row>
    <row r="20" spans="1:18" ht="20.05" customHeight="1" x14ac:dyDescent="0.25">
      <c r="A20" s="43" t="s">
        <v>1034</v>
      </c>
      <c r="B20" s="105" t="s">
        <v>288</v>
      </c>
      <c r="C20" s="48">
        <v>0</v>
      </c>
      <c r="D20" s="48">
        <v>0</v>
      </c>
      <c r="E20" s="48">
        <v>27</v>
      </c>
      <c r="F20" s="48">
        <v>33</v>
      </c>
      <c r="G20" s="48">
        <v>32</v>
      </c>
      <c r="H20" s="48">
        <v>41</v>
      </c>
      <c r="I20" s="48">
        <v>48</v>
      </c>
      <c r="J20" s="48">
        <v>38</v>
      </c>
      <c r="K20" s="48">
        <v>0</v>
      </c>
      <c r="L20" s="48">
        <v>0</v>
      </c>
      <c r="M20" s="48">
        <v>0</v>
      </c>
      <c r="N20" s="48">
        <v>0</v>
      </c>
      <c r="O20" s="48">
        <v>0</v>
      </c>
      <c r="P20" s="48">
        <v>0</v>
      </c>
      <c r="Q20" s="48">
        <v>0</v>
      </c>
      <c r="R20" s="56">
        <v>219</v>
      </c>
    </row>
    <row r="21" spans="1:18" ht="20.05" customHeight="1" x14ac:dyDescent="0.25">
      <c r="A21" s="43" t="s">
        <v>1035</v>
      </c>
      <c r="B21" s="108" t="s">
        <v>288</v>
      </c>
      <c r="C21" s="48">
        <v>0</v>
      </c>
      <c r="D21" s="48">
        <v>0</v>
      </c>
      <c r="E21" s="48">
        <v>0</v>
      </c>
      <c r="F21" s="48">
        <v>0</v>
      </c>
      <c r="G21" s="48">
        <v>0</v>
      </c>
      <c r="H21" s="48">
        <v>0</v>
      </c>
      <c r="I21" s="48">
        <v>0</v>
      </c>
      <c r="J21" s="48">
        <v>0</v>
      </c>
      <c r="K21" s="48">
        <v>0</v>
      </c>
      <c r="L21" s="48">
        <v>0</v>
      </c>
      <c r="M21" s="48">
        <v>0</v>
      </c>
      <c r="N21" s="48">
        <v>0</v>
      </c>
      <c r="O21" s="48">
        <v>6</v>
      </c>
      <c r="P21" s="48">
        <v>16</v>
      </c>
      <c r="Q21" s="48">
        <v>49</v>
      </c>
      <c r="R21" s="56">
        <v>71</v>
      </c>
    </row>
    <row r="22" spans="1:18" ht="20.05" customHeight="1" x14ac:dyDescent="0.25">
      <c r="A22" s="43" t="s">
        <v>1036</v>
      </c>
      <c r="B22" s="105" t="s">
        <v>288</v>
      </c>
      <c r="C22" s="48">
        <v>0</v>
      </c>
      <c r="D22" s="48">
        <v>0</v>
      </c>
      <c r="E22" s="48">
        <v>0</v>
      </c>
      <c r="F22" s="48">
        <v>0</v>
      </c>
      <c r="G22" s="48">
        <v>0</v>
      </c>
      <c r="H22" s="48">
        <v>0</v>
      </c>
      <c r="I22" s="48">
        <v>0</v>
      </c>
      <c r="J22" s="48">
        <v>0</v>
      </c>
      <c r="K22" s="48">
        <v>0</v>
      </c>
      <c r="L22" s="48">
        <v>0</v>
      </c>
      <c r="M22" s="48">
        <v>0</v>
      </c>
      <c r="N22" s="48">
        <v>121</v>
      </c>
      <c r="O22" s="48">
        <v>149</v>
      </c>
      <c r="P22" s="48">
        <v>117</v>
      </c>
      <c r="Q22" s="48">
        <v>145</v>
      </c>
      <c r="R22" s="56">
        <v>532</v>
      </c>
    </row>
    <row r="23" spans="1:18" ht="20.05" customHeight="1" x14ac:dyDescent="0.25">
      <c r="A23" s="43" t="s">
        <v>1037</v>
      </c>
      <c r="B23" s="105" t="s">
        <v>288</v>
      </c>
      <c r="C23" s="48">
        <v>0</v>
      </c>
      <c r="D23" s="48">
        <v>0</v>
      </c>
      <c r="E23" s="48">
        <v>35</v>
      </c>
      <c r="F23" s="48">
        <v>35</v>
      </c>
      <c r="G23" s="48">
        <v>33</v>
      </c>
      <c r="H23" s="48">
        <v>43</v>
      </c>
      <c r="I23" s="48">
        <v>44</v>
      </c>
      <c r="J23" s="48">
        <v>39</v>
      </c>
      <c r="K23" s="48">
        <v>0</v>
      </c>
      <c r="L23" s="48">
        <v>0</v>
      </c>
      <c r="M23" s="48">
        <v>0</v>
      </c>
      <c r="N23" s="48">
        <v>0</v>
      </c>
      <c r="O23" s="48">
        <v>0</v>
      </c>
      <c r="P23" s="48">
        <v>0</v>
      </c>
      <c r="Q23" s="48">
        <v>0</v>
      </c>
      <c r="R23" s="56">
        <v>229</v>
      </c>
    </row>
    <row r="24" spans="1:18" ht="20.05" customHeight="1" x14ac:dyDescent="0.25">
      <c r="A24" s="43" t="s">
        <v>1038</v>
      </c>
      <c r="B24" s="105" t="s">
        <v>288</v>
      </c>
      <c r="C24" s="48">
        <v>0</v>
      </c>
      <c r="D24" s="48">
        <v>0</v>
      </c>
      <c r="E24" s="48">
        <v>0</v>
      </c>
      <c r="F24" s="48">
        <v>0</v>
      </c>
      <c r="G24" s="48">
        <v>0</v>
      </c>
      <c r="H24" s="48">
        <v>0</v>
      </c>
      <c r="I24" s="48">
        <v>0</v>
      </c>
      <c r="J24" s="48">
        <v>0</v>
      </c>
      <c r="K24" s="48">
        <v>112</v>
      </c>
      <c r="L24" s="48">
        <v>104</v>
      </c>
      <c r="M24" s="48">
        <v>102</v>
      </c>
      <c r="N24" s="48">
        <v>0</v>
      </c>
      <c r="O24" s="48">
        <v>0</v>
      </c>
      <c r="P24" s="48">
        <v>0</v>
      </c>
      <c r="Q24" s="48">
        <v>0</v>
      </c>
      <c r="R24" s="56">
        <v>318</v>
      </c>
    </row>
    <row r="25" spans="1:18" ht="20.05" customHeight="1" x14ac:dyDescent="0.25">
      <c r="A25" s="43" t="s">
        <v>1039</v>
      </c>
      <c r="B25" s="105" t="s">
        <v>288</v>
      </c>
      <c r="C25" s="48">
        <v>0</v>
      </c>
      <c r="D25" s="48">
        <v>0</v>
      </c>
      <c r="E25" s="48">
        <v>32</v>
      </c>
      <c r="F25" s="48">
        <v>32</v>
      </c>
      <c r="G25" s="48">
        <v>30</v>
      </c>
      <c r="H25" s="48">
        <v>23</v>
      </c>
      <c r="I25" s="48">
        <v>31</v>
      </c>
      <c r="J25" s="48">
        <v>49</v>
      </c>
      <c r="K25" s="48">
        <v>0</v>
      </c>
      <c r="L25" s="48">
        <v>0</v>
      </c>
      <c r="M25" s="48">
        <v>0</v>
      </c>
      <c r="N25" s="48">
        <v>0</v>
      </c>
      <c r="O25" s="48">
        <v>0</v>
      </c>
      <c r="P25" s="48">
        <v>0</v>
      </c>
      <c r="Q25" s="48">
        <v>0</v>
      </c>
      <c r="R25" s="56">
        <v>197</v>
      </c>
    </row>
    <row r="26" spans="1:18" ht="20.05" customHeight="1" x14ac:dyDescent="0.25">
      <c r="A26" s="43" t="s">
        <v>1040</v>
      </c>
      <c r="B26" s="105" t="s">
        <v>1041</v>
      </c>
      <c r="C26" s="48">
        <v>0</v>
      </c>
      <c r="D26" s="48">
        <v>0</v>
      </c>
      <c r="E26" s="48">
        <v>45</v>
      </c>
      <c r="F26" s="48">
        <v>34</v>
      </c>
      <c r="G26" s="48">
        <v>40</v>
      </c>
      <c r="H26" s="48">
        <v>31</v>
      </c>
      <c r="I26" s="48">
        <v>42</v>
      </c>
      <c r="J26" s="48">
        <v>26</v>
      </c>
      <c r="K26" s="48">
        <v>0</v>
      </c>
      <c r="L26" s="48">
        <v>0</v>
      </c>
      <c r="M26" s="48">
        <v>0</v>
      </c>
      <c r="N26" s="48">
        <v>0</v>
      </c>
      <c r="O26" s="48">
        <v>0</v>
      </c>
      <c r="P26" s="48">
        <v>0</v>
      </c>
      <c r="Q26" s="48">
        <v>0</v>
      </c>
      <c r="R26" s="56">
        <v>218</v>
      </c>
    </row>
    <row r="27" spans="1:18" ht="20.05" customHeight="1" x14ac:dyDescent="0.25">
      <c r="A27" s="43" t="s">
        <v>1042</v>
      </c>
      <c r="B27" s="105" t="s">
        <v>288</v>
      </c>
      <c r="C27" s="48">
        <v>0</v>
      </c>
      <c r="D27" s="48">
        <v>0</v>
      </c>
      <c r="E27" s="48">
        <v>44</v>
      </c>
      <c r="F27" s="48">
        <v>42</v>
      </c>
      <c r="G27" s="48">
        <v>58</v>
      </c>
      <c r="H27" s="48">
        <v>40</v>
      </c>
      <c r="I27" s="48">
        <v>68</v>
      </c>
      <c r="J27" s="48">
        <v>63</v>
      </c>
      <c r="K27" s="48">
        <v>0</v>
      </c>
      <c r="L27" s="48">
        <v>0</v>
      </c>
      <c r="M27" s="48">
        <v>0</v>
      </c>
      <c r="N27" s="48">
        <v>0</v>
      </c>
      <c r="O27" s="48">
        <v>0</v>
      </c>
      <c r="P27" s="48">
        <v>0</v>
      </c>
      <c r="Q27" s="48">
        <v>0</v>
      </c>
      <c r="R27" s="56">
        <v>315</v>
      </c>
    </row>
    <row r="28" spans="1:18" ht="20.05" customHeight="1" x14ac:dyDescent="0.25">
      <c r="A28" s="43" t="s">
        <v>1043</v>
      </c>
      <c r="B28" s="105" t="s">
        <v>288</v>
      </c>
      <c r="C28" s="48">
        <v>0</v>
      </c>
      <c r="D28" s="48">
        <v>0</v>
      </c>
      <c r="E28" s="48">
        <v>0</v>
      </c>
      <c r="F28" s="48">
        <v>0</v>
      </c>
      <c r="G28" s="48">
        <v>0</v>
      </c>
      <c r="H28" s="48">
        <v>0</v>
      </c>
      <c r="I28" s="48">
        <v>0</v>
      </c>
      <c r="J28" s="48">
        <v>0</v>
      </c>
      <c r="K28" s="48">
        <v>0</v>
      </c>
      <c r="L28" s="48">
        <v>0</v>
      </c>
      <c r="M28" s="48">
        <v>0</v>
      </c>
      <c r="N28" s="48">
        <v>132</v>
      </c>
      <c r="O28" s="48">
        <v>117</v>
      </c>
      <c r="P28" s="48">
        <v>116</v>
      </c>
      <c r="Q28" s="48">
        <v>154</v>
      </c>
      <c r="R28" s="56">
        <v>519</v>
      </c>
    </row>
    <row r="29" spans="1:18" ht="20.05" customHeight="1" x14ac:dyDescent="0.25">
      <c r="A29" s="43" t="s">
        <v>1044</v>
      </c>
      <c r="B29" s="105" t="s">
        <v>288</v>
      </c>
      <c r="C29" s="48">
        <v>0</v>
      </c>
      <c r="D29" s="48">
        <v>0</v>
      </c>
      <c r="E29" s="48">
        <v>39</v>
      </c>
      <c r="F29" s="48">
        <v>47</v>
      </c>
      <c r="G29" s="48">
        <v>46</v>
      </c>
      <c r="H29" s="48">
        <v>38</v>
      </c>
      <c r="I29" s="48">
        <v>49</v>
      </c>
      <c r="J29" s="48">
        <v>52</v>
      </c>
      <c r="K29" s="48">
        <v>0</v>
      </c>
      <c r="L29" s="48">
        <v>0</v>
      </c>
      <c r="M29" s="48">
        <v>0</v>
      </c>
      <c r="N29" s="48">
        <v>0</v>
      </c>
      <c r="O29" s="48">
        <v>0</v>
      </c>
      <c r="P29" s="48">
        <v>0</v>
      </c>
      <c r="Q29" s="48">
        <v>0</v>
      </c>
      <c r="R29" s="56">
        <v>271</v>
      </c>
    </row>
    <row r="30" spans="1:18" ht="20.05" customHeight="1" x14ac:dyDescent="0.25">
      <c r="A30" s="43" t="s">
        <v>1045</v>
      </c>
      <c r="B30" s="105" t="s">
        <v>288</v>
      </c>
      <c r="C30" s="48">
        <v>0</v>
      </c>
      <c r="D30" s="48">
        <v>0</v>
      </c>
      <c r="E30" s="48">
        <v>44</v>
      </c>
      <c r="F30" s="48">
        <v>43</v>
      </c>
      <c r="G30" s="48">
        <v>51</v>
      </c>
      <c r="H30" s="48">
        <v>49</v>
      </c>
      <c r="I30" s="48">
        <v>49</v>
      </c>
      <c r="J30" s="48">
        <v>54</v>
      </c>
      <c r="K30" s="48">
        <v>0</v>
      </c>
      <c r="L30" s="48">
        <v>0</v>
      </c>
      <c r="M30" s="48">
        <v>0</v>
      </c>
      <c r="N30" s="48">
        <v>0</v>
      </c>
      <c r="O30" s="48">
        <v>0</v>
      </c>
      <c r="P30" s="48">
        <v>0</v>
      </c>
      <c r="Q30" s="48">
        <v>0</v>
      </c>
      <c r="R30" s="56">
        <v>290</v>
      </c>
    </row>
    <row r="31" spans="1:18" ht="20.05" customHeight="1" x14ac:dyDescent="0.25">
      <c r="A31" s="67" t="s">
        <v>1046</v>
      </c>
      <c r="B31" s="105" t="s">
        <v>288</v>
      </c>
      <c r="C31" s="57">
        <v>0</v>
      </c>
      <c r="D31" s="48">
        <v>0</v>
      </c>
      <c r="E31" s="48">
        <v>0</v>
      </c>
      <c r="F31" s="48">
        <v>0</v>
      </c>
      <c r="G31" s="48">
        <v>0</v>
      </c>
      <c r="H31" s="48">
        <v>0</v>
      </c>
      <c r="I31" s="48">
        <v>0</v>
      </c>
      <c r="J31" s="48">
        <v>0</v>
      </c>
      <c r="K31" s="48">
        <v>0</v>
      </c>
      <c r="L31" s="48">
        <v>0</v>
      </c>
      <c r="M31" s="48">
        <v>0</v>
      </c>
      <c r="N31" s="48">
        <v>133</v>
      </c>
      <c r="O31" s="48">
        <v>123</v>
      </c>
      <c r="P31" s="48">
        <v>163</v>
      </c>
      <c r="Q31" s="48">
        <v>158</v>
      </c>
      <c r="R31" s="56">
        <v>577</v>
      </c>
    </row>
    <row r="32" spans="1:18" ht="20.05" customHeight="1" x14ac:dyDescent="0.25">
      <c r="A32" s="92" t="s">
        <v>225</v>
      </c>
      <c r="B32" s="92" t="s">
        <v>993</v>
      </c>
      <c r="C32" s="53">
        <v>0</v>
      </c>
      <c r="D32" s="53">
        <v>0</v>
      </c>
      <c r="E32" s="53">
        <v>548</v>
      </c>
      <c r="F32" s="53">
        <v>569</v>
      </c>
      <c r="G32" s="53">
        <v>615</v>
      </c>
      <c r="H32" s="53">
        <v>583</v>
      </c>
      <c r="I32" s="53">
        <v>670</v>
      </c>
      <c r="J32" s="53">
        <v>665</v>
      </c>
      <c r="K32" s="53">
        <v>649</v>
      </c>
      <c r="L32" s="53">
        <v>652</v>
      </c>
      <c r="M32" s="53">
        <v>627</v>
      </c>
      <c r="N32" s="53">
        <v>662</v>
      </c>
      <c r="O32" s="53">
        <v>701</v>
      </c>
      <c r="P32" s="53">
        <v>721</v>
      </c>
      <c r="Q32" s="53">
        <v>870</v>
      </c>
      <c r="R32" s="53">
        <v>8532</v>
      </c>
    </row>
  </sheetData>
  <mergeCells count="3">
    <mergeCell ref="A1:R1"/>
    <mergeCell ref="A2:R2"/>
    <mergeCell ref="A4:R4"/>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Narrow,Regular"&amp;12- 29 -</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6">
    <tabColor rgb="FFE2FBFE"/>
    <pageSetUpPr autoPageBreaks="0"/>
  </sheetPr>
  <dimension ref="A1:T77"/>
  <sheetViews>
    <sheetView showGridLines="0" showZeros="0" zoomScale="82" zoomScaleNormal="82" workbookViewId="0">
      <selection sqref="A1:XFD2"/>
    </sheetView>
  </sheetViews>
  <sheetFormatPr defaultColWidth="9.125" defaultRowHeight="13.6" x14ac:dyDescent="0.25"/>
  <cols>
    <col min="1" max="1" width="40.75" style="30" customWidth="1"/>
    <col min="2" max="2" width="20.75" style="30" customWidth="1"/>
    <col min="3" max="3" width="7.5" style="30" customWidth="1"/>
    <col min="4" max="17" width="6.75" style="30" customWidth="1"/>
    <col min="18" max="18" width="7.75" style="31" customWidth="1"/>
    <col min="19" max="16384" width="9.125" style="30"/>
  </cols>
  <sheetData>
    <row r="1" spans="1:20" s="272" customFormat="1" ht="18" customHeight="1" x14ac:dyDescent="0.25">
      <c r="A1" s="351" t="s">
        <v>188</v>
      </c>
      <c r="B1" s="351"/>
      <c r="C1" s="351"/>
      <c r="D1" s="351"/>
      <c r="E1" s="351"/>
      <c r="F1" s="351"/>
      <c r="G1" s="351"/>
      <c r="H1" s="351"/>
      <c r="I1" s="351"/>
      <c r="J1" s="351"/>
      <c r="K1" s="351"/>
      <c r="L1" s="351"/>
      <c r="M1" s="351"/>
      <c r="N1" s="351"/>
      <c r="O1" s="351"/>
      <c r="P1" s="351"/>
      <c r="Q1" s="351"/>
      <c r="R1" s="351"/>
      <c r="S1" s="15"/>
    </row>
    <row r="2" spans="1:20" s="272" customFormat="1" ht="18" customHeight="1" x14ac:dyDescent="0.25">
      <c r="A2" s="375" t="s">
        <v>170</v>
      </c>
      <c r="B2" s="354"/>
      <c r="C2" s="354"/>
      <c r="D2" s="354"/>
      <c r="E2" s="354"/>
      <c r="F2" s="354"/>
      <c r="G2" s="354"/>
      <c r="H2" s="354"/>
      <c r="I2" s="354"/>
      <c r="J2" s="354"/>
      <c r="K2" s="354"/>
      <c r="L2" s="354"/>
      <c r="M2" s="354"/>
      <c r="N2" s="354"/>
      <c r="O2" s="354"/>
      <c r="P2" s="354"/>
      <c r="Q2" s="354"/>
      <c r="R2" s="354"/>
      <c r="S2" s="15"/>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1047</v>
      </c>
      <c r="B4" s="373"/>
      <c r="C4" s="373"/>
      <c r="D4" s="373"/>
      <c r="E4" s="373"/>
      <c r="F4" s="373"/>
      <c r="G4" s="373"/>
      <c r="H4" s="373"/>
      <c r="I4" s="373"/>
      <c r="J4" s="373"/>
      <c r="K4" s="373"/>
      <c r="L4" s="373"/>
      <c r="M4" s="373"/>
      <c r="N4" s="373"/>
      <c r="O4" s="373"/>
      <c r="P4" s="373"/>
      <c r="Q4" s="373"/>
      <c r="R4" s="374"/>
    </row>
    <row r="5" spans="1:20" ht="27"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18.7" customHeight="1" x14ac:dyDescent="0.25">
      <c r="A6" s="43" t="s">
        <v>1048</v>
      </c>
      <c r="B6" s="105" t="s">
        <v>1049</v>
      </c>
      <c r="C6" s="48">
        <v>0</v>
      </c>
      <c r="D6" s="48">
        <v>0</v>
      </c>
      <c r="E6" s="48">
        <v>17</v>
      </c>
      <c r="F6" s="48">
        <v>26</v>
      </c>
      <c r="G6" s="48">
        <v>22</v>
      </c>
      <c r="H6" s="48">
        <v>23</v>
      </c>
      <c r="I6" s="48">
        <v>21</v>
      </c>
      <c r="J6" s="48">
        <v>27</v>
      </c>
      <c r="K6" s="48">
        <v>26</v>
      </c>
      <c r="L6" s="48">
        <v>27</v>
      </c>
      <c r="M6" s="48">
        <v>25</v>
      </c>
      <c r="N6" s="48">
        <v>0</v>
      </c>
      <c r="O6" s="48">
        <v>0</v>
      </c>
      <c r="P6" s="48">
        <v>0</v>
      </c>
      <c r="Q6" s="48">
        <v>0</v>
      </c>
      <c r="R6" s="56">
        <v>214</v>
      </c>
    </row>
    <row r="7" spans="1:20" ht="18.7" customHeight="1" x14ac:dyDescent="0.25">
      <c r="A7" s="43" t="s">
        <v>555</v>
      </c>
      <c r="B7" s="105" t="s">
        <v>1050</v>
      </c>
      <c r="C7" s="48">
        <v>0</v>
      </c>
      <c r="D7" s="48">
        <v>0</v>
      </c>
      <c r="E7" s="48">
        <v>16</v>
      </c>
      <c r="F7" s="48">
        <v>27</v>
      </c>
      <c r="G7" s="48">
        <v>23</v>
      </c>
      <c r="H7" s="48">
        <v>25</v>
      </c>
      <c r="I7" s="48">
        <v>25</v>
      </c>
      <c r="J7" s="48">
        <v>27</v>
      </c>
      <c r="K7" s="48">
        <v>28</v>
      </c>
      <c r="L7" s="48">
        <v>0</v>
      </c>
      <c r="M7" s="48">
        <v>0</v>
      </c>
      <c r="N7" s="48">
        <v>0</v>
      </c>
      <c r="O7" s="48">
        <v>0</v>
      </c>
      <c r="P7" s="48">
        <v>0</v>
      </c>
      <c r="Q7" s="48">
        <v>0</v>
      </c>
      <c r="R7" s="56">
        <v>171</v>
      </c>
    </row>
    <row r="8" spans="1:20" ht="18.7" customHeight="1" x14ac:dyDescent="0.25">
      <c r="A8" s="43" t="s">
        <v>1051</v>
      </c>
      <c r="B8" s="105" t="s">
        <v>1052</v>
      </c>
      <c r="C8" s="48">
        <v>0</v>
      </c>
      <c r="D8" s="48">
        <v>0</v>
      </c>
      <c r="E8" s="48">
        <v>75</v>
      </c>
      <c r="F8" s="48">
        <v>73</v>
      </c>
      <c r="G8" s="48">
        <v>84</v>
      </c>
      <c r="H8" s="48">
        <v>66</v>
      </c>
      <c r="I8" s="48">
        <v>76</v>
      </c>
      <c r="J8" s="48">
        <v>86</v>
      </c>
      <c r="K8" s="48">
        <v>0</v>
      </c>
      <c r="L8" s="48">
        <v>0</v>
      </c>
      <c r="M8" s="48">
        <v>0</v>
      </c>
      <c r="N8" s="48">
        <v>0</v>
      </c>
      <c r="O8" s="48">
        <v>0</v>
      </c>
      <c r="P8" s="48">
        <v>0</v>
      </c>
      <c r="Q8" s="48">
        <v>0</v>
      </c>
      <c r="R8" s="56">
        <v>460</v>
      </c>
    </row>
    <row r="9" spans="1:20" ht="18.7" customHeight="1" x14ac:dyDescent="0.25">
      <c r="A9" s="43" t="s">
        <v>1053</v>
      </c>
      <c r="B9" s="105" t="s">
        <v>1054</v>
      </c>
      <c r="C9" s="48">
        <v>0</v>
      </c>
      <c r="D9" s="48">
        <v>0</v>
      </c>
      <c r="E9" s="48">
        <v>56</v>
      </c>
      <c r="F9" s="48">
        <v>54</v>
      </c>
      <c r="G9" s="48">
        <v>47</v>
      </c>
      <c r="H9" s="48">
        <v>54</v>
      </c>
      <c r="I9" s="48">
        <v>60</v>
      </c>
      <c r="J9" s="48">
        <v>60</v>
      </c>
      <c r="K9" s="48">
        <v>51</v>
      </c>
      <c r="L9" s="48">
        <v>48</v>
      </c>
      <c r="M9" s="48">
        <v>51</v>
      </c>
      <c r="N9" s="48">
        <v>0</v>
      </c>
      <c r="O9" s="48">
        <v>0</v>
      </c>
      <c r="P9" s="48">
        <v>0</v>
      </c>
      <c r="Q9" s="48">
        <v>0</v>
      </c>
      <c r="R9" s="56">
        <v>481</v>
      </c>
    </row>
    <row r="10" spans="1:20" ht="18.7" customHeight="1" x14ac:dyDescent="0.25">
      <c r="A10" s="43" t="s">
        <v>1055</v>
      </c>
      <c r="B10" s="105" t="s">
        <v>1052</v>
      </c>
      <c r="C10" s="48">
        <v>10</v>
      </c>
      <c r="D10" s="48">
        <v>0</v>
      </c>
      <c r="E10" s="48">
        <v>0</v>
      </c>
      <c r="F10" s="48">
        <v>0</v>
      </c>
      <c r="G10" s="48">
        <v>0</v>
      </c>
      <c r="H10" s="48">
        <v>0</v>
      </c>
      <c r="I10" s="48">
        <v>0</v>
      </c>
      <c r="J10" s="48">
        <v>0</v>
      </c>
      <c r="K10" s="48">
        <v>88</v>
      </c>
      <c r="L10" s="48">
        <v>113</v>
      </c>
      <c r="M10" s="48">
        <v>111</v>
      </c>
      <c r="N10" s="48">
        <v>103</v>
      </c>
      <c r="O10" s="48">
        <v>92</v>
      </c>
      <c r="P10" s="48">
        <v>93</v>
      </c>
      <c r="Q10" s="48">
        <v>93</v>
      </c>
      <c r="R10" s="56">
        <v>703</v>
      </c>
    </row>
    <row r="11" spans="1:20" ht="18.7" customHeight="1" x14ac:dyDescent="0.25">
      <c r="A11" s="43" t="s">
        <v>1056</v>
      </c>
      <c r="B11" s="105" t="s">
        <v>1057</v>
      </c>
      <c r="C11" s="48">
        <v>0</v>
      </c>
      <c r="D11" s="48">
        <v>0</v>
      </c>
      <c r="E11" s="48">
        <v>17</v>
      </c>
      <c r="F11" s="48">
        <v>18</v>
      </c>
      <c r="G11" s="48">
        <v>21</v>
      </c>
      <c r="H11" s="48">
        <v>21</v>
      </c>
      <c r="I11" s="48">
        <v>19</v>
      </c>
      <c r="J11" s="48">
        <v>23</v>
      </c>
      <c r="K11" s="48">
        <v>30</v>
      </c>
      <c r="L11" s="48">
        <v>26</v>
      </c>
      <c r="M11" s="48">
        <v>28</v>
      </c>
      <c r="N11" s="48">
        <v>43</v>
      </c>
      <c r="O11" s="48">
        <v>51</v>
      </c>
      <c r="P11" s="48">
        <v>37</v>
      </c>
      <c r="Q11" s="48">
        <v>61</v>
      </c>
      <c r="R11" s="56">
        <v>395</v>
      </c>
    </row>
    <row r="12" spans="1:20" ht="18.7" customHeight="1" x14ac:dyDescent="0.25">
      <c r="A12" s="43" t="s">
        <v>1058</v>
      </c>
      <c r="B12" s="105" t="s">
        <v>1059</v>
      </c>
      <c r="C12" s="48">
        <v>0</v>
      </c>
      <c r="D12" s="48">
        <v>0</v>
      </c>
      <c r="E12" s="48">
        <v>29</v>
      </c>
      <c r="F12" s="48">
        <v>42</v>
      </c>
      <c r="G12" s="48">
        <v>33</v>
      </c>
      <c r="H12" s="48">
        <v>31</v>
      </c>
      <c r="I12" s="48">
        <v>42</v>
      </c>
      <c r="J12" s="48">
        <v>24</v>
      </c>
      <c r="K12" s="48">
        <v>32</v>
      </c>
      <c r="L12" s="48">
        <v>0</v>
      </c>
      <c r="M12" s="48">
        <v>0</v>
      </c>
      <c r="N12" s="48">
        <v>0</v>
      </c>
      <c r="O12" s="48">
        <v>0</v>
      </c>
      <c r="P12" s="48">
        <v>0</v>
      </c>
      <c r="Q12" s="48">
        <v>0</v>
      </c>
      <c r="R12" s="56">
        <v>233</v>
      </c>
    </row>
    <row r="13" spans="1:20" ht="18.7" customHeight="1" x14ac:dyDescent="0.25">
      <c r="A13" s="43" t="s">
        <v>1060</v>
      </c>
      <c r="B13" s="105" t="s">
        <v>1061</v>
      </c>
      <c r="C13" s="48">
        <v>0</v>
      </c>
      <c r="D13" s="48">
        <v>0</v>
      </c>
      <c r="E13" s="48">
        <v>1</v>
      </c>
      <c r="F13" s="48">
        <v>2</v>
      </c>
      <c r="G13" s="48">
        <v>0</v>
      </c>
      <c r="H13" s="48">
        <v>3</v>
      </c>
      <c r="I13" s="48">
        <v>1</v>
      </c>
      <c r="J13" s="48">
        <v>1</v>
      </c>
      <c r="K13" s="48">
        <v>1</v>
      </c>
      <c r="L13" s="48">
        <v>0</v>
      </c>
      <c r="M13" s="48">
        <v>2</v>
      </c>
      <c r="N13" s="48">
        <v>2</v>
      </c>
      <c r="O13" s="48">
        <v>0</v>
      </c>
      <c r="P13" s="48">
        <v>2</v>
      </c>
      <c r="Q13" s="48">
        <v>0</v>
      </c>
      <c r="R13" s="56">
        <v>15</v>
      </c>
    </row>
    <row r="14" spans="1:20" ht="18.7" customHeight="1" x14ac:dyDescent="0.25">
      <c r="A14" s="43" t="s">
        <v>1062</v>
      </c>
      <c r="B14" s="105" t="s">
        <v>1063</v>
      </c>
      <c r="C14" s="48">
        <v>0</v>
      </c>
      <c r="D14" s="48">
        <v>0</v>
      </c>
      <c r="E14" s="48">
        <v>0</v>
      </c>
      <c r="F14" s="48">
        <v>2</v>
      </c>
      <c r="G14" s="48">
        <v>3</v>
      </c>
      <c r="H14" s="48">
        <v>1</v>
      </c>
      <c r="I14" s="48">
        <v>2</v>
      </c>
      <c r="J14" s="48">
        <v>3</v>
      </c>
      <c r="K14" s="48">
        <v>3</v>
      </c>
      <c r="L14" s="48">
        <v>2</v>
      </c>
      <c r="M14" s="48">
        <v>1</v>
      </c>
      <c r="N14" s="48">
        <v>4</v>
      </c>
      <c r="O14" s="48">
        <v>4</v>
      </c>
      <c r="P14" s="48">
        <v>1</v>
      </c>
      <c r="Q14" s="48">
        <v>3</v>
      </c>
      <c r="R14" s="56">
        <v>29</v>
      </c>
    </row>
    <row r="15" spans="1:20" ht="18.7" customHeight="1" x14ac:dyDescent="0.25">
      <c r="A15" s="43" t="s">
        <v>1064</v>
      </c>
      <c r="B15" s="105" t="s">
        <v>1065</v>
      </c>
      <c r="C15" s="48">
        <v>0</v>
      </c>
      <c r="D15" s="48">
        <v>0</v>
      </c>
      <c r="E15" s="48">
        <v>12</v>
      </c>
      <c r="F15" s="48">
        <v>6</v>
      </c>
      <c r="G15" s="48">
        <v>9</v>
      </c>
      <c r="H15" s="48">
        <v>9</v>
      </c>
      <c r="I15" s="48">
        <v>5</v>
      </c>
      <c r="J15" s="48">
        <v>11</v>
      </c>
      <c r="K15" s="48">
        <v>0</v>
      </c>
      <c r="L15" s="48">
        <v>0</v>
      </c>
      <c r="M15" s="48">
        <v>0</v>
      </c>
      <c r="N15" s="48">
        <v>0</v>
      </c>
      <c r="O15" s="48">
        <v>0</v>
      </c>
      <c r="P15" s="48">
        <v>0</v>
      </c>
      <c r="Q15" s="48">
        <v>0</v>
      </c>
      <c r="R15" s="56">
        <v>52</v>
      </c>
    </row>
    <row r="16" spans="1:20" ht="18.7" customHeight="1" x14ac:dyDescent="0.25">
      <c r="A16" s="43" t="s">
        <v>1066</v>
      </c>
      <c r="B16" s="105" t="s">
        <v>1067</v>
      </c>
      <c r="C16" s="48">
        <v>0</v>
      </c>
      <c r="D16" s="48">
        <v>0</v>
      </c>
      <c r="E16" s="48">
        <v>0</v>
      </c>
      <c r="F16" s="48">
        <v>1</v>
      </c>
      <c r="G16" s="48">
        <v>2</v>
      </c>
      <c r="H16" s="48">
        <v>2</v>
      </c>
      <c r="I16" s="48">
        <v>4</v>
      </c>
      <c r="J16" s="48">
        <v>1</v>
      </c>
      <c r="K16" s="48">
        <v>3</v>
      </c>
      <c r="L16" s="48">
        <v>4</v>
      </c>
      <c r="M16" s="48">
        <v>2</v>
      </c>
      <c r="N16" s="48">
        <v>2</v>
      </c>
      <c r="O16" s="48">
        <v>5</v>
      </c>
      <c r="P16" s="48">
        <v>2</v>
      </c>
      <c r="Q16" s="48">
        <v>4</v>
      </c>
      <c r="R16" s="56">
        <v>32</v>
      </c>
    </row>
    <row r="17" spans="1:18" ht="18.7" customHeight="1" x14ac:dyDescent="0.25">
      <c r="A17" s="43" t="s">
        <v>1068</v>
      </c>
      <c r="B17" s="105" t="s">
        <v>1067</v>
      </c>
      <c r="C17" s="48">
        <v>0</v>
      </c>
      <c r="D17" s="48">
        <v>0</v>
      </c>
      <c r="E17" s="48">
        <v>5</v>
      </c>
      <c r="F17" s="48">
        <v>8</v>
      </c>
      <c r="G17" s="48">
        <v>5</v>
      </c>
      <c r="H17" s="48">
        <v>4</v>
      </c>
      <c r="I17" s="48">
        <v>6</v>
      </c>
      <c r="J17" s="48">
        <v>3</v>
      </c>
      <c r="K17" s="48">
        <v>7</v>
      </c>
      <c r="L17" s="48">
        <v>4</v>
      </c>
      <c r="M17" s="48">
        <v>4</v>
      </c>
      <c r="N17" s="48">
        <v>2</v>
      </c>
      <c r="O17" s="48">
        <v>2</v>
      </c>
      <c r="P17" s="48">
        <v>4</v>
      </c>
      <c r="Q17" s="48">
        <v>1</v>
      </c>
      <c r="R17" s="56">
        <v>55</v>
      </c>
    </row>
    <row r="18" spans="1:18" ht="18.7" customHeight="1" x14ac:dyDescent="0.25">
      <c r="A18" s="43" t="s">
        <v>1069</v>
      </c>
      <c r="B18" s="105" t="s">
        <v>1050</v>
      </c>
      <c r="C18" s="48">
        <v>13</v>
      </c>
      <c r="D18" s="48">
        <v>0</v>
      </c>
      <c r="E18" s="48">
        <v>0</v>
      </c>
      <c r="F18" s="48">
        <v>0</v>
      </c>
      <c r="G18" s="48">
        <v>0</v>
      </c>
      <c r="H18" s="48">
        <v>0</v>
      </c>
      <c r="I18" s="48">
        <v>0</v>
      </c>
      <c r="J18" s="48">
        <v>0</v>
      </c>
      <c r="K18" s="48">
        <v>0</v>
      </c>
      <c r="L18" s="48">
        <v>27</v>
      </c>
      <c r="M18" s="48">
        <v>31</v>
      </c>
      <c r="N18" s="48">
        <v>28</v>
      </c>
      <c r="O18" s="48">
        <v>38</v>
      </c>
      <c r="P18" s="48">
        <v>20</v>
      </c>
      <c r="Q18" s="48">
        <v>23</v>
      </c>
      <c r="R18" s="56">
        <v>180</v>
      </c>
    </row>
    <row r="19" spans="1:18" ht="18.7" customHeight="1" x14ac:dyDescent="0.25">
      <c r="A19" s="43" t="s">
        <v>1070</v>
      </c>
      <c r="B19" s="105" t="s">
        <v>1071</v>
      </c>
      <c r="C19" s="48">
        <v>0</v>
      </c>
      <c r="D19" s="48">
        <v>0</v>
      </c>
      <c r="E19" s="48">
        <v>49</v>
      </c>
      <c r="F19" s="48">
        <v>88</v>
      </c>
      <c r="G19" s="48">
        <v>91</v>
      </c>
      <c r="H19" s="48">
        <v>87</v>
      </c>
      <c r="I19" s="48">
        <v>111</v>
      </c>
      <c r="J19" s="48">
        <v>101</v>
      </c>
      <c r="K19" s="48">
        <v>0</v>
      </c>
      <c r="L19" s="48">
        <v>0</v>
      </c>
      <c r="M19" s="48">
        <v>0</v>
      </c>
      <c r="N19" s="48">
        <v>0</v>
      </c>
      <c r="O19" s="48">
        <v>0</v>
      </c>
      <c r="P19" s="48">
        <v>0</v>
      </c>
      <c r="Q19" s="48">
        <v>0</v>
      </c>
      <c r="R19" s="56">
        <v>527</v>
      </c>
    </row>
    <row r="20" spans="1:18" ht="18.7" customHeight="1" x14ac:dyDescent="0.25">
      <c r="A20" s="43" t="s">
        <v>1072</v>
      </c>
      <c r="B20" s="105" t="s">
        <v>1061</v>
      </c>
      <c r="C20" s="48">
        <v>0</v>
      </c>
      <c r="D20" s="48">
        <v>0</v>
      </c>
      <c r="E20" s="48">
        <v>3</v>
      </c>
      <c r="F20" s="48">
        <v>0</v>
      </c>
      <c r="G20" s="48">
        <v>5</v>
      </c>
      <c r="H20" s="48">
        <v>1</v>
      </c>
      <c r="I20" s="48">
        <v>4</v>
      </c>
      <c r="J20" s="48">
        <v>2</v>
      </c>
      <c r="K20" s="48">
        <v>5</v>
      </c>
      <c r="L20" s="48">
        <v>3</v>
      </c>
      <c r="M20" s="48">
        <v>0</v>
      </c>
      <c r="N20" s="48">
        <v>6</v>
      </c>
      <c r="O20" s="48">
        <v>3</v>
      </c>
      <c r="P20" s="48">
        <v>3</v>
      </c>
      <c r="Q20" s="48">
        <v>3</v>
      </c>
      <c r="R20" s="56">
        <v>38</v>
      </c>
    </row>
    <row r="21" spans="1:18" ht="18.7" customHeight="1" x14ac:dyDescent="0.25">
      <c r="A21" s="43" t="s">
        <v>1073</v>
      </c>
      <c r="B21" s="105" t="s">
        <v>1071</v>
      </c>
      <c r="C21" s="48">
        <v>6</v>
      </c>
      <c r="D21" s="48">
        <v>0</v>
      </c>
      <c r="E21" s="48">
        <v>0</v>
      </c>
      <c r="F21" s="48">
        <v>0</v>
      </c>
      <c r="G21" s="48">
        <v>0</v>
      </c>
      <c r="H21" s="48">
        <v>0</v>
      </c>
      <c r="I21" s="48">
        <v>0</v>
      </c>
      <c r="J21" s="48">
        <v>0</v>
      </c>
      <c r="K21" s="48">
        <v>0</v>
      </c>
      <c r="L21" s="48">
        <v>0</v>
      </c>
      <c r="M21" s="48">
        <v>0</v>
      </c>
      <c r="N21" s="48">
        <v>166</v>
      </c>
      <c r="O21" s="48">
        <v>179</v>
      </c>
      <c r="P21" s="48">
        <v>168</v>
      </c>
      <c r="Q21" s="48">
        <v>127</v>
      </c>
      <c r="R21" s="56">
        <v>646</v>
      </c>
    </row>
    <row r="22" spans="1:18" ht="18.7" customHeight="1" x14ac:dyDescent="0.25">
      <c r="A22" s="43" t="s">
        <v>1074</v>
      </c>
      <c r="B22" s="105" t="s">
        <v>1071</v>
      </c>
      <c r="C22" s="48">
        <v>0</v>
      </c>
      <c r="D22" s="48">
        <v>0</v>
      </c>
      <c r="E22" s="48">
        <v>0</v>
      </c>
      <c r="F22" s="48">
        <v>0</v>
      </c>
      <c r="G22" s="48">
        <v>0</v>
      </c>
      <c r="H22" s="48">
        <v>0</v>
      </c>
      <c r="I22" s="48">
        <v>0</v>
      </c>
      <c r="J22" s="48">
        <v>0</v>
      </c>
      <c r="K22" s="48">
        <v>138</v>
      </c>
      <c r="L22" s="48">
        <v>110</v>
      </c>
      <c r="M22" s="48">
        <v>125</v>
      </c>
      <c r="N22" s="48">
        <v>0</v>
      </c>
      <c r="O22" s="48">
        <v>0</v>
      </c>
      <c r="P22" s="48">
        <v>0</v>
      </c>
      <c r="Q22" s="48">
        <v>0</v>
      </c>
      <c r="R22" s="56">
        <v>373</v>
      </c>
    </row>
    <row r="23" spans="1:18" ht="18.7" customHeight="1" x14ac:dyDescent="0.25">
      <c r="A23" s="43" t="s">
        <v>1075</v>
      </c>
      <c r="B23" s="105" t="s">
        <v>1076</v>
      </c>
      <c r="C23" s="48">
        <v>0</v>
      </c>
      <c r="D23" s="48">
        <v>0</v>
      </c>
      <c r="E23" s="48">
        <v>3</v>
      </c>
      <c r="F23" s="48">
        <v>0</v>
      </c>
      <c r="G23" s="48">
        <v>2</v>
      </c>
      <c r="H23" s="48">
        <v>2</v>
      </c>
      <c r="I23" s="48">
        <v>3</v>
      </c>
      <c r="J23" s="48">
        <v>2</v>
      </c>
      <c r="K23" s="48">
        <v>2</v>
      </c>
      <c r="L23" s="48">
        <v>3</v>
      </c>
      <c r="M23" s="48">
        <v>3</v>
      </c>
      <c r="N23" s="48">
        <v>2</v>
      </c>
      <c r="O23" s="48">
        <v>2</v>
      </c>
      <c r="P23" s="48">
        <v>3</v>
      </c>
      <c r="Q23" s="48">
        <v>0</v>
      </c>
      <c r="R23" s="56">
        <v>27</v>
      </c>
    </row>
    <row r="24" spans="1:18" ht="18.7" customHeight="1" x14ac:dyDescent="0.25">
      <c r="A24" s="67" t="s">
        <v>1077</v>
      </c>
      <c r="B24" s="105" t="s">
        <v>1078</v>
      </c>
      <c r="C24" s="57">
        <v>0</v>
      </c>
      <c r="D24" s="48">
        <v>0</v>
      </c>
      <c r="E24" s="48">
        <v>14</v>
      </c>
      <c r="F24" s="48">
        <v>7</v>
      </c>
      <c r="G24" s="48">
        <v>14</v>
      </c>
      <c r="H24" s="48">
        <v>11</v>
      </c>
      <c r="I24" s="48">
        <v>12</v>
      </c>
      <c r="J24" s="48">
        <v>13</v>
      </c>
      <c r="K24" s="48">
        <v>15</v>
      </c>
      <c r="L24" s="48">
        <v>14</v>
      </c>
      <c r="M24" s="48">
        <v>19</v>
      </c>
      <c r="N24" s="48">
        <v>12</v>
      </c>
      <c r="O24" s="48">
        <v>14</v>
      </c>
      <c r="P24" s="48">
        <v>16</v>
      </c>
      <c r="Q24" s="48">
        <v>16</v>
      </c>
      <c r="R24" s="56">
        <v>177</v>
      </c>
    </row>
    <row r="25" spans="1:18" ht="19.05" customHeight="1" x14ac:dyDescent="0.25">
      <c r="A25" s="92" t="s">
        <v>225</v>
      </c>
      <c r="B25" s="92" t="s">
        <v>1079</v>
      </c>
      <c r="C25" s="53">
        <v>29</v>
      </c>
      <c r="D25" s="53">
        <v>0</v>
      </c>
      <c r="E25" s="53">
        <v>297</v>
      </c>
      <c r="F25" s="53">
        <v>354</v>
      </c>
      <c r="G25" s="53">
        <v>361</v>
      </c>
      <c r="H25" s="53">
        <v>340</v>
      </c>
      <c r="I25" s="53">
        <v>391</v>
      </c>
      <c r="J25" s="53">
        <v>384</v>
      </c>
      <c r="K25" s="53">
        <v>429</v>
      </c>
      <c r="L25" s="53">
        <v>381</v>
      </c>
      <c r="M25" s="53">
        <v>402</v>
      </c>
      <c r="N25" s="53">
        <v>370</v>
      </c>
      <c r="O25" s="53">
        <v>390</v>
      </c>
      <c r="P25" s="53">
        <v>349</v>
      </c>
      <c r="Q25" s="53">
        <v>331</v>
      </c>
      <c r="R25" s="53">
        <v>4808</v>
      </c>
    </row>
    <row r="26" spans="1:18" ht="14.95" customHeight="1" x14ac:dyDescent="0.25">
      <c r="A26" s="77"/>
      <c r="B26" s="68"/>
      <c r="C26" s="75"/>
      <c r="D26" s="75"/>
      <c r="E26" s="75"/>
      <c r="F26" s="75"/>
      <c r="G26" s="75"/>
      <c r="H26" s="75"/>
      <c r="I26" s="75"/>
      <c r="J26" s="75"/>
      <c r="K26" s="75"/>
      <c r="L26" s="75"/>
      <c r="M26" s="75"/>
      <c r="N26" s="75"/>
      <c r="O26" s="75"/>
      <c r="P26" s="75"/>
      <c r="Q26" s="75"/>
      <c r="R26" s="76"/>
    </row>
    <row r="27" spans="1:18" ht="20.05" customHeight="1" x14ac:dyDescent="0.2">
      <c r="A27" s="372" t="s">
        <v>1080</v>
      </c>
      <c r="B27" s="373"/>
      <c r="C27" s="373"/>
      <c r="D27" s="373"/>
      <c r="E27" s="373"/>
      <c r="F27" s="373"/>
      <c r="G27" s="373"/>
      <c r="H27" s="373"/>
      <c r="I27" s="373"/>
      <c r="J27" s="373"/>
      <c r="K27" s="373"/>
      <c r="L27" s="373"/>
      <c r="M27" s="373"/>
      <c r="N27" s="373"/>
      <c r="O27" s="373"/>
      <c r="P27" s="373"/>
      <c r="Q27" s="373"/>
      <c r="R27" s="374"/>
    </row>
    <row r="28" spans="1:18" ht="27" customHeight="1" x14ac:dyDescent="0.25">
      <c r="A28" s="51" t="s">
        <v>190</v>
      </c>
      <c r="B28" s="51" t="s">
        <v>191</v>
      </c>
      <c r="C28" s="270" t="s">
        <v>172</v>
      </c>
      <c r="D28" s="52" t="s">
        <v>173</v>
      </c>
      <c r="E28" s="52" t="s">
        <v>174</v>
      </c>
      <c r="F28" s="126" t="s">
        <v>192</v>
      </c>
      <c r="G28" s="126" t="s">
        <v>193</v>
      </c>
      <c r="H28" s="126" t="s">
        <v>194</v>
      </c>
      <c r="I28" s="126" t="s">
        <v>195</v>
      </c>
      <c r="J28" s="126" t="s">
        <v>20</v>
      </c>
      <c r="K28" s="126" t="s">
        <v>23</v>
      </c>
      <c r="L28" s="126" t="s">
        <v>196</v>
      </c>
      <c r="M28" s="126" t="s">
        <v>197</v>
      </c>
      <c r="N28" s="126" t="s">
        <v>198</v>
      </c>
      <c r="O28" s="126" t="s">
        <v>199</v>
      </c>
      <c r="P28" s="126" t="s">
        <v>200</v>
      </c>
      <c r="Q28" s="126" t="s">
        <v>201</v>
      </c>
      <c r="R28" s="52" t="s">
        <v>175</v>
      </c>
    </row>
    <row r="29" spans="1:18" ht="18.7" customHeight="1" x14ac:dyDescent="0.25">
      <c r="A29" s="43" t="s">
        <v>1081</v>
      </c>
      <c r="B29" s="105" t="s">
        <v>1082</v>
      </c>
      <c r="C29" s="48">
        <v>0</v>
      </c>
      <c r="D29" s="48">
        <v>0</v>
      </c>
      <c r="E29" s="48">
        <v>9</v>
      </c>
      <c r="F29" s="48">
        <v>8</v>
      </c>
      <c r="G29" s="48">
        <v>9</v>
      </c>
      <c r="H29" s="48">
        <v>5</v>
      </c>
      <c r="I29" s="48">
        <v>7</v>
      </c>
      <c r="J29" s="48">
        <v>11</v>
      </c>
      <c r="K29" s="48">
        <v>11</v>
      </c>
      <c r="L29" s="48">
        <v>6</v>
      </c>
      <c r="M29" s="48">
        <v>5</v>
      </c>
      <c r="N29" s="48">
        <v>0</v>
      </c>
      <c r="O29" s="48">
        <v>0</v>
      </c>
      <c r="P29" s="48">
        <v>0</v>
      </c>
      <c r="Q29" s="48">
        <v>0</v>
      </c>
      <c r="R29" s="56">
        <v>71</v>
      </c>
    </row>
    <row r="30" spans="1:18" ht="18.7" customHeight="1" x14ac:dyDescent="0.25">
      <c r="A30" s="43" t="s">
        <v>1083</v>
      </c>
      <c r="B30" s="105" t="s">
        <v>1084</v>
      </c>
      <c r="C30" s="48">
        <v>0</v>
      </c>
      <c r="D30" s="48">
        <v>0</v>
      </c>
      <c r="E30" s="48">
        <v>13</v>
      </c>
      <c r="F30" s="48">
        <v>8</v>
      </c>
      <c r="G30" s="48">
        <v>9</v>
      </c>
      <c r="H30" s="48">
        <v>10</v>
      </c>
      <c r="I30" s="48">
        <v>17</v>
      </c>
      <c r="J30" s="48">
        <v>9</v>
      </c>
      <c r="K30" s="48">
        <v>12</v>
      </c>
      <c r="L30" s="48">
        <v>14</v>
      </c>
      <c r="M30" s="48">
        <v>11</v>
      </c>
      <c r="N30" s="48">
        <v>0</v>
      </c>
      <c r="O30" s="48">
        <v>0</v>
      </c>
      <c r="P30" s="48">
        <v>0</v>
      </c>
      <c r="Q30" s="48">
        <v>0</v>
      </c>
      <c r="R30" s="56">
        <v>103</v>
      </c>
    </row>
    <row r="31" spans="1:18" ht="18.7" customHeight="1" x14ac:dyDescent="0.25">
      <c r="A31" s="43" t="s">
        <v>1085</v>
      </c>
      <c r="B31" s="105" t="s">
        <v>1086</v>
      </c>
      <c r="C31" s="48">
        <v>0</v>
      </c>
      <c r="D31" s="48">
        <v>0</v>
      </c>
      <c r="E31" s="48">
        <v>11</v>
      </c>
      <c r="F31" s="48">
        <v>3</v>
      </c>
      <c r="G31" s="48">
        <v>6</v>
      </c>
      <c r="H31" s="48">
        <v>11</v>
      </c>
      <c r="I31" s="48">
        <v>5</v>
      </c>
      <c r="J31" s="48">
        <v>6</v>
      </c>
      <c r="K31" s="48">
        <v>67</v>
      </c>
      <c r="L31" s="48">
        <v>79</v>
      </c>
      <c r="M31" s="48">
        <v>68</v>
      </c>
      <c r="N31" s="48">
        <v>0</v>
      </c>
      <c r="O31" s="48">
        <v>0</v>
      </c>
      <c r="P31" s="48">
        <v>0</v>
      </c>
      <c r="Q31" s="48">
        <v>0</v>
      </c>
      <c r="R31" s="56">
        <v>256</v>
      </c>
    </row>
    <row r="32" spans="1:18" ht="18.7" customHeight="1" x14ac:dyDescent="0.25">
      <c r="A32" s="43" t="s">
        <v>1087</v>
      </c>
      <c r="B32" s="105" t="s">
        <v>1086</v>
      </c>
      <c r="C32" s="48">
        <v>0</v>
      </c>
      <c r="D32" s="48">
        <v>0</v>
      </c>
      <c r="E32" s="48">
        <v>0</v>
      </c>
      <c r="F32" s="48">
        <v>0</v>
      </c>
      <c r="G32" s="48">
        <v>0</v>
      </c>
      <c r="H32" s="48">
        <v>67</v>
      </c>
      <c r="I32" s="48">
        <v>57</v>
      </c>
      <c r="J32" s="48">
        <v>66</v>
      </c>
      <c r="K32" s="48">
        <v>0</v>
      </c>
      <c r="L32" s="48">
        <v>0</v>
      </c>
      <c r="M32" s="48">
        <v>0</v>
      </c>
      <c r="N32" s="48">
        <v>0</v>
      </c>
      <c r="O32" s="48">
        <v>0</v>
      </c>
      <c r="P32" s="48">
        <v>0</v>
      </c>
      <c r="Q32" s="48">
        <v>0</v>
      </c>
      <c r="R32" s="56">
        <v>190</v>
      </c>
    </row>
    <row r="33" spans="1:18" ht="18.7" customHeight="1" x14ac:dyDescent="0.25">
      <c r="A33" s="156" t="s">
        <v>1088</v>
      </c>
      <c r="B33" s="105" t="s">
        <v>1089</v>
      </c>
      <c r="C33" s="48">
        <v>0</v>
      </c>
      <c r="D33" s="48">
        <v>0</v>
      </c>
      <c r="E33" s="48">
        <v>14</v>
      </c>
      <c r="F33" s="48">
        <v>10</v>
      </c>
      <c r="G33" s="48">
        <v>16</v>
      </c>
      <c r="H33" s="48">
        <v>14</v>
      </c>
      <c r="I33" s="48">
        <v>10</v>
      </c>
      <c r="J33" s="48">
        <v>7</v>
      </c>
      <c r="K33" s="48">
        <v>12</v>
      </c>
      <c r="L33" s="48">
        <v>9</v>
      </c>
      <c r="M33" s="48">
        <v>17</v>
      </c>
      <c r="N33" s="48">
        <v>0</v>
      </c>
      <c r="O33" s="48">
        <v>0</v>
      </c>
      <c r="P33" s="48">
        <v>0</v>
      </c>
      <c r="Q33" s="48">
        <v>0</v>
      </c>
      <c r="R33" s="56">
        <v>109</v>
      </c>
    </row>
    <row r="34" spans="1:18" ht="18.7" customHeight="1" x14ac:dyDescent="0.25">
      <c r="A34" s="43" t="s">
        <v>1090</v>
      </c>
      <c r="B34" s="105" t="s">
        <v>1086</v>
      </c>
      <c r="C34" s="48">
        <v>0</v>
      </c>
      <c r="D34" s="48">
        <v>0</v>
      </c>
      <c r="E34" s="48">
        <v>0</v>
      </c>
      <c r="F34" s="48">
        <v>0</v>
      </c>
      <c r="G34" s="48">
        <v>0</v>
      </c>
      <c r="H34" s="48">
        <v>0</v>
      </c>
      <c r="I34" s="48">
        <v>0</v>
      </c>
      <c r="J34" s="48">
        <v>0</v>
      </c>
      <c r="K34" s="48">
        <v>0</v>
      </c>
      <c r="L34" s="48">
        <v>0</v>
      </c>
      <c r="M34" s="48">
        <v>0</v>
      </c>
      <c r="N34" s="48">
        <v>115</v>
      </c>
      <c r="O34" s="48">
        <v>105</v>
      </c>
      <c r="P34" s="48">
        <v>119</v>
      </c>
      <c r="Q34" s="48">
        <v>184</v>
      </c>
      <c r="R34" s="56">
        <v>523</v>
      </c>
    </row>
    <row r="35" spans="1:18" ht="18.7" customHeight="1" x14ac:dyDescent="0.25">
      <c r="A35" s="67" t="s">
        <v>1091</v>
      </c>
      <c r="B35" s="105" t="s">
        <v>1086</v>
      </c>
      <c r="C35" s="57">
        <v>0</v>
      </c>
      <c r="D35" s="57">
        <v>0</v>
      </c>
      <c r="E35" s="57">
        <v>65</v>
      </c>
      <c r="F35" s="57">
        <v>54</v>
      </c>
      <c r="G35" s="57">
        <v>73</v>
      </c>
      <c r="H35" s="57">
        <v>0</v>
      </c>
      <c r="I35" s="57">
        <v>0</v>
      </c>
      <c r="J35" s="57">
        <v>0</v>
      </c>
      <c r="K35" s="57">
        <v>0</v>
      </c>
      <c r="L35" s="57">
        <v>0</v>
      </c>
      <c r="M35" s="57">
        <v>0</v>
      </c>
      <c r="N35" s="57">
        <v>0</v>
      </c>
      <c r="O35" s="57">
        <v>0</v>
      </c>
      <c r="P35" s="57">
        <v>0</v>
      </c>
      <c r="Q35" s="57">
        <v>0</v>
      </c>
      <c r="R35" s="58">
        <v>192</v>
      </c>
    </row>
    <row r="36" spans="1:18" ht="19.05" customHeight="1" x14ac:dyDescent="0.25">
      <c r="A36" s="92" t="s">
        <v>225</v>
      </c>
      <c r="B36" s="92" t="s">
        <v>652</v>
      </c>
      <c r="C36" s="53">
        <v>0</v>
      </c>
      <c r="D36" s="53">
        <v>0</v>
      </c>
      <c r="E36" s="53">
        <v>112</v>
      </c>
      <c r="F36" s="53">
        <v>83</v>
      </c>
      <c r="G36" s="53">
        <v>113</v>
      </c>
      <c r="H36" s="53">
        <v>107</v>
      </c>
      <c r="I36" s="53">
        <v>96</v>
      </c>
      <c r="J36" s="53">
        <v>99</v>
      </c>
      <c r="K36" s="53">
        <v>102</v>
      </c>
      <c r="L36" s="53">
        <v>108</v>
      </c>
      <c r="M36" s="53">
        <v>101</v>
      </c>
      <c r="N36" s="53">
        <v>115</v>
      </c>
      <c r="O36" s="53">
        <v>105</v>
      </c>
      <c r="P36" s="53">
        <v>119</v>
      </c>
      <c r="Q36" s="53">
        <v>184</v>
      </c>
      <c r="R36" s="53">
        <v>1444</v>
      </c>
    </row>
    <row r="37" spans="1:18" ht="19.05" customHeight="1" x14ac:dyDescent="0.25">
      <c r="A37" s="114" t="s">
        <v>255</v>
      </c>
      <c r="B37" s="16"/>
      <c r="C37" s="76"/>
      <c r="D37" s="76"/>
      <c r="E37" s="76"/>
      <c r="F37" s="76"/>
      <c r="G37" s="76"/>
      <c r="H37" s="76"/>
      <c r="I37" s="76"/>
      <c r="J37" s="76"/>
      <c r="K37" s="76"/>
      <c r="L37" s="76"/>
      <c r="M37" s="76"/>
      <c r="N37" s="76"/>
      <c r="O37" s="76"/>
      <c r="P37" s="76"/>
      <c r="Q37" s="76"/>
      <c r="R37" s="76"/>
    </row>
    <row r="38" spans="1:18" ht="20.05" customHeight="1" x14ac:dyDescent="0.25"/>
    <row r="39" spans="1:18" ht="20.05" customHeight="1" x14ac:dyDescent="0.25"/>
    <row r="40" spans="1:18" ht="20.05" customHeight="1" x14ac:dyDescent="0.25"/>
    <row r="41" spans="1:18" ht="20.05" customHeight="1" x14ac:dyDescent="0.25"/>
    <row r="42" spans="1:18" ht="20.05" customHeight="1" x14ac:dyDescent="0.25"/>
    <row r="43" spans="1:18" ht="20.05" customHeight="1" x14ac:dyDescent="0.25"/>
    <row r="44" spans="1:18" ht="20.05" customHeight="1" x14ac:dyDescent="0.25"/>
    <row r="45" spans="1:18" ht="20.05" customHeight="1" x14ac:dyDescent="0.25"/>
    <row r="46" spans="1:18" ht="20.05" customHeight="1" x14ac:dyDescent="0.25"/>
    <row r="47" spans="1:18" ht="20.05" customHeight="1" x14ac:dyDescent="0.25"/>
    <row r="48" spans="1:18" ht="20.05" customHeight="1" x14ac:dyDescent="0.25"/>
    <row r="49" ht="20.05" customHeight="1" x14ac:dyDescent="0.25"/>
    <row r="50" ht="20.05" customHeight="1" x14ac:dyDescent="0.25"/>
    <row r="51" ht="20.05" customHeight="1" x14ac:dyDescent="0.25"/>
    <row r="52" ht="20.05" customHeight="1" x14ac:dyDescent="0.25"/>
    <row r="53" ht="20.05" customHeight="1" x14ac:dyDescent="0.25"/>
    <row r="54" ht="20.05" customHeight="1" x14ac:dyDescent="0.25"/>
    <row r="55" ht="20.05" customHeight="1" x14ac:dyDescent="0.25"/>
    <row r="56" ht="20.05" customHeight="1" x14ac:dyDescent="0.25"/>
    <row r="57" ht="20.05" customHeight="1" x14ac:dyDescent="0.25"/>
    <row r="58" ht="20.05" customHeight="1" x14ac:dyDescent="0.25"/>
    <row r="59" ht="20.05" customHeight="1" x14ac:dyDescent="0.25"/>
    <row r="60" ht="20.05" customHeight="1" x14ac:dyDescent="0.25"/>
    <row r="61" ht="20.05" customHeight="1" x14ac:dyDescent="0.25"/>
    <row r="62" ht="20.05" customHeight="1" x14ac:dyDescent="0.25"/>
    <row r="63" ht="20.05" customHeight="1" x14ac:dyDescent="0.25"/>
    <row r="64" ht="20.05" customHeight="1" x14ac:dyDescent="0.25"/>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sheetData>
  <mergeCells count="4">
    <mergeCell ref="A1:R1"/>
    <mergeCell ref="A2:R2"/>
    <mergeCell ref="A4:R4"/>
    <mergeCell ref="A27:R27"/>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Narrow,Regular"&amp;12- 30 -</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7">
    <tabColor rgb="FFE2FBFE"/>
    <pageSetUpPr autoPageBreaks="0"/>
  </sheetPr>
  <dimension ref="A1:T44"/>
  <sheetViews>
    <sheetView showGridLines="0" showZeros="0" zoomScale="82" zoomScaleNormal="82" workbookViewId="0">
      <selection sqref="A1:XFD2"/>
    </sheetView>
  </sheetViews>
  <sheetFormatPr defaultColWidth="9.125" defaultRowHeight="13.6" x14ac:dyDescent="0.25"/>
  <cols>
    <col min="1" max="1" width="40.75" style="30" customWidth="1"/>
    <col min="2" max="2" width="20.75" style="30" customWidth="1"/>
    <col min="3" max="3" width="8.5" style="30" customWidth="1"/>
    <col min="4" max="17" width="6.75" style="30" customWidth="1"/>
    <col min="18" max="18" width="7.75" style="31" customWidth="1"/>
    <col min="19" max="16384" width="9.125" style="30"/>
  </cols>
  <sheetData>
    <row r="1" spans="1:20" s="272" customFormat="1" ht="18" customHeight="1" x14ac:dyDescent="0.25">
      <c r="A1" s="351" t="s">
        <v>188</v>
      </c>
      <c r="B1" s="351"/>
      <c r="C1" s="351"/>
      <c r="D1" s="351"/>
      <c r="E1" s="351"/>
      <c r="F1" s="351"/>
      <c r="G1" s="351"/>
      <c r="H1" s="351"/>
      <c r="I1" s="351"/>
      <c r="J1" s="351"/>
      <c r="K1" s="351"/>
      <c r="L1" s="351"/>
      <c r="M1" s="351"/>
      <c r="N1" s="351"/>
      <c r="O1" s="351"/>
      <c r="P1" s="351"/>
      <c r="Q1" s="351"/>
      <c r="R1" s="351"/>
      <c r="S1" s="15"/>
    </row>
    <row r="2" spans="1:20" s="272" customFormat="1" ht="18" customHeight="1" x14ac:dyDescent="0.25">
      <c r="A2" s="375" t="s">
        <v>170</v>
      </c>
      <c r="B2" s="354"/>
      <c r="C2" s="354"/>
      <c r="D2" s="354"/>
      <c r="E2" s="354"/>
      <c r="F2" s="354"/>
      <c r="G2" s="354"/>
      <c r="H2" s="354"/>
      <c r="I2" s="354"/>
      <c r="J2" s="354"/>
      <c r="K2" s="354"/>
      <c r="L2" s="354"/>
      <c r="M2" s="354"/>
      <c r="N2" s="354"/>
      <c r="O2" s="354"/>
      <c r="P2" s="354"/>
      <c r="Q2" s="354"/>
      <c r="R2" s="354"/>
      <c r="S2" s="15"/>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1092</v>
      </c>
      <c r="B4" s="373"/>
      <c r="C4" s="373"/>
      <c r="D4" s="373"/>
      <c r="E4" s="373"/>
      <c r="F4" s="373"/>
      <c r="G4" s="373"/>
      <c r="H4" s="373"/>
      <c r="I4" s="373"/>
      <c r="J4" s="373"/>
      <c r="K4" s="373"/>
      <c r="L4" s="373"/>
      <c r="M4" s="373"/>
      <c r="N4" s="373"/>
      <c r="O4" s="373"/>
      <c r="P4" s="373"/>
      <c r="Q4" s="373"/>
      <c r="R4" s="374"/>
    </row>
    <row r="5" spans="1:20" ht="27.7"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1093</v>
      </c>
      <c r="B6" s="105" t="s">
        <v>1094</v>
      </c>
      <c r="C6" s="48">
        <v>0</v>
      </c>
      <c r="D6" s="48">
        <v>0</v>
      </c>
      <c r="E6" s="48">
        <v>26</v>
      </c>
      <c r="F6" s="48">
        <v>32</v>
      </c>
      <c r="G6" s="48">
        <v>31</v>
      </c>
      <c r="H6" s="48">
        <v>28</v>
      </c>
      <c r="I6" s="48">
        <v>35</v>
      </c>
      <c r="J6" s="48">
        <v>21</v>
      </c>
      <c r="K6" s="48">
        <v>24</v>
      </c>
      <c r="L6" s="48">
        <v>38</v>
      </c>
      <c r="M6" s="48">
        <v>28</v>
      </c>
      <c r="N6" s="48">
        <v>43</v>
      </c>
      <c r="O6" s="48">
        <v>31</v>
      </c>
      <c r="P6" s="48">
        <v>27</v>
      </c>
      <c r="Q6" s="48">
        <v>35</v>
      </c>
      <c r="R6" s="56">
        <v>399</v>
      </c>
    </row>
    <row r="7" spans="1:20" ht="20.05" customHeight="1" x14ac:dyDescent="0.25">
      <c r="A7" s="43" t="s">
        <v>1095</v>
      </c>
      <c r="B7" s="105" t="s">
        <v>1096</v>
      </c>
      <c r="C7" s="48">
        <v>0</v>
      </c>
      <c r="D7" s="48">
        <v>0</v>
      </c>
      <c r="E7" s="48">
        <v>3</v>
      </c>
      <c r="F7" s="48">
        <v>7</v>
      </c>
      <c r="G7" s="48">
        <v>0</v>
      </c>
      <c r="H7" s="48">
        <v>0</v>
      </c>
      <c r="I7" s="48">
        <v>2</v>
      </c>
      <c r="J7" s="48">
        <v>0</v>
      </c>
      <c r="K7" s="48">
        <v>0</v>
      </c>
      <c r="L7" s="48">
        <v>0</v>
      </c>
      <c r="M7" s="48">
        <v>0</v>
      </c>
      <c r="N7" s="48">
        <v>4</v>
      </c>
      <c r="O7" s="48">
        <v>0</v>
      </c>
      <c r="P7" s="48">
        <v>0</v>
      </c>
      <c r="Q7" s="48">
        <v>0</v>
      </c>
      <c r="R7" s="56">
        <v>16</v>
      </c>
    </row>
    <row r="8" spans="1:20" ht="20.05" customHeight="1" x14ac:dyDescent="0.25">
      <c r="A8" s="43" t="s">
        <v>1097</v>
      </c>
      <c r="B8" s="105" t="s">
        <v>1098</v>
      </c>
      <c r="C8" s="48">
        <v>0</v>
      </c>
      <c r="D8" s="48">
        <v>0</v>
      </c>
      <c r="E8" s="48">
        <v>3</v>
      </c>
      <c r="F8" s="48">
        <v>2</v>
      </c>
      <c r="G8" s="48">
        <v>2</v>
      </c>
      <c r="H8" s="48">
        <v>3</v>
      </c>
      <c r="I8" s="48">
        <v>3</v>
      </c>
      <c r="J8" s="48">
        <v>4</v>
      </c>
      <c r="K8" s="48">
        <v>4</v>
      </c>
      <c r="L8" s="48">
        <v>6</v>
      </c>
      <c r="M8" s="48">
        <v>1</v>
      </c>
      <c r="N8" s="48">
        <v>3</v>
      </c>
      <c r="O8" s="48">
        <v>3</v>
      </c>
      <c r="P8" s="48">
        <v>3</v>
      </c>
      <c r="Q8" s="48">
        <v>5</v>
      </c>
      <c r="R8" s="56">
        <v>42</v>
      </c>
    </row>
    <row r="9" spans="1:20" ht="20.05" customHeight="1" x14ac:dyDescent="0.25">
      <c r="A9" s="43" t="s">
        <v>1099</v>
      </c>
      <c r="B9" s="105" t="s">
        <v>1100</v>
      </c>
      <c r="C9" s="48">
        <v>0</v>
      </c>
      <c r="D9" s="48">
        <v>0</v>
      </c>
      <c r="E9" s="48">
        <v>37</v>
      </c>
      <c r="F9" s="48">
        <v>44</v>
      </c>
      <c r="G9" s="48">
        <v>41</v>
      </c>
      <c r="H9" s="48">
        <v>47</v>
      </c>
      <c r="I9" s="48">
        <v>33</v>
      </c>
      <c r="J9" s="48">
        <v>60</v>
      </c>
      <c r="K9" s="48">
        <v>43</v>
      </c>
      <c r="L9" s="48">
        <v>41</v>
      </c>
      <c r="M9" s="48">
        <v>52</v>
      </c>
      <c r="N9" s="48">
        <v>50</v>
      </c>
      <c r="O9" s="48">
        <v>46</v>
      </c>
      <c r="P9" s="48">
        <v>48</v>
      </c>
      <c r="Q9" s="48">
        <v>43</v>
      </c>
      <c r="R9" s="56">
        <v>585</v>
      </c>
    </row>
    <row r="10" spans="1:20" ht="20.05" customHeight="1" x14ac:dyDescent="0.25">
      <c r="A10" s="43" t="s">
        <v>1101</v>
      </c>
      <c r="B10" s="105" t="s">
        <v>1098</v>
      </c>
      <c r="C10" s="48">
        <v>0</v>
      </c>
      <c r="D10" s="48">
        <v>0</v>
      </c>
      <c r="E10" s="48">
        <v>3</v>
      </c>
      <c r="F10" s="48">
        <v>2</v>
      </c>
      <c r="G10" s="48">
        <v>2</v>
      </c>
      <c r="H10" s="48">
        <v>1</v>
      </c>
      <c r="I10" s="48">
        <v>5</v>
      </c>
      <c r="J10" s="48">
        <v>1</v>
      </c>
      <c r="K10" s="48">
        <v>4</v>
      </c>
      <c r="L10" s="48">
        <v>1</v>
      </c>
      <c r="M10" s="48">
        <v>1</v>
      </c>
      <c r="N10" s="48">
        <v>3</v>
      </c>
      <c r="O10" s="48">
        <v>3</v>
      </c>
      <c r="P10" s="48">
        <v>3</v>
      </c>
      <c r="Q10" s="48">
        <v>5</v>
      </c>
      <c r="R10" s="56">
        <v>34</v>
      </c>
    </row>
    <row r="11" spans="1:20" ht="20.05" customHeight="1" x14ac:dyDescent="0.25">
      <c r="A11" s="43" t="s">
        <v>1102</v>
      </c>
      <c r="B11" s="105" t="s">
        <v>1103</v>
      </c>
      <c r="C11" s="48">
        <v>0</v>
      </c>
      <c r="D11" s="48">
        <v>0</v>
      </c>
      <c r="E11" s="48">
        <v>5</v>
      </c>
      <c r="F11" s="48">
        <v>7</v>
      </c>
      <c r="G11" s="48">
        <v>10</v>
      </c>
      <c r="H11" s="48">
        <v>3</v>
      </c>
      <c r="I11" s="48">
        <v>6</v>
      </c>
      <c r="J11" s="48">
        <v>7</v>
      </c>
      <c r="K11" s="48">
        <v>5</v>
      </c>
      <c r="L11" s="48">
        <v>2</v>
      </c>
      <c r="M11" s="48">
        <v>0</v>
      </c>
      <c r="N11" s="48">
        <v>0</v>
      </c>
      <c r="O11" s="48">
        <v>0</v>
      </c>
      <c r="P11" s="48">
        <v>0</v>
      </c>
      <c r="Q11" s="48">
        <v>0</v>
      </c>
      <c r="R11" s="56">
        <v>45</v>
      </c>
    </row>
    <row r="12" spans="1:20" ht="20.05" customHeight="1" x14ac:dyDescent="0.25">
      <c r="A12" s="67" t="s">
        <v>1104</v>
      </c>
      <c r="B12" s="105" t="s">
        <v>1098</v>
      </c>
      <c r="C12" s="57">
        <v>0</v>
      </c>
      <c r="D12" s="48">
        <v>0</v>
      </c>
      <c r="E12" s="48">
        <v>1</v>
      </c>
      <c r="F12" s="48">
        <v>4</v>
      </c>
      <c r="G12" s="48">
        <v>2</v>
      </c>
      <c r="H12" s="48">
        <v>3</v>
      </c>
      <c r="I12" s="48">
        <v>1</v>
      </c>
      <c r="J12" s="48">
        <v>2</v>
      </c>
      <c r="K12" s="48">
        <v>4</v>
      </c>
      <c r="L12" s="48">
        <v>0</v>
      </c>
      <c r="M12" s="48">
        <v>0</v>
      </c>
      <c r="N12" s="48">
        <v>0</v>
      </c>
      <c r="O12" s="48">
        <v>1</v>
      </c>
      <c r="P12" s="48">
        <v>3</v>
      </c>
      <c r="Q12" s="48">
        <v>2</v>
      </c>
      <c r="R12" s="56">
        <v>23</v>
      </c>
    </row>
    <row r="13" spans="1:20" ht="20.05" customHeight="1" x14ac:dyDescent="0.25">
      <c r="A13" s="92" t="s">
        <v>225</v>
      </c>
      <c r="B13" s="92" t="s">
        <v>652</v>
      </c>
      <c r="C13" s="53">
        <v>0</v>
      </c>
      <c r="D13" s="53">
        <v>0</v>
      </c>
      <c r="E13" s="53">
        <v>78</v>
      </c>
      <c r="F13" s="53">
        <v>98</v>
      </c>
      <c r="G13" s="53">
        <v>88</v>
      </c>
      <c r="H13" s="53">
        <v>85</v>
      </c>
      <c r="I13" s="53">
        <v>85</v>
      </c>
      <c r="J13" s="53">
        <v>95</v>
      </c>
      <c r="K13" s="53">
        <v>84</v>
      </c>
      <c r="L13" s="53">
        <v>88</v>
      </c>
      <c r="M13" s="53">
        <v>82</v>
      </c>
      <c r="N13" s="53">
        <v>103</v>
      </c>
      <c r="O13" s="53">
        <v>84</v>
      </c>
      <c r="P13" s="53">
        <v>84</v>
      </c>
      <c r="Q13" s="53">
        <v>90</v>
      </c>
      <c r="R13" s="53">
        <v>1144</v>
      </c>
    </row>
    <row r="14" spans="1:20" ht="14.95" customHeight="1" x14ac:dyDescent="0.25">
      <c r="A14" s="66"/>
      <c r="B14" s="68"/>
      <c r="C14" s="75"/>
      <c r="D14" s="75"/>
      <c r="E14" s="75"/>
      <c r="F14" s="75"/>
      <c r="G14" s="75"/>
      <c r="H14" s="75"/>
      <c r="I14" s="75"/>
      <c r="J14" s="75"/>
      <c r="K14" s="75"/>
      <c r="L14" s="75"/>
      <c r="M14" s="75"/>
      <c r="N14" s="75"/>
      <c r="O14" s="75"/>
      <c r="P14" s="75"/>
      <c r="Q14" s="75"/>
      <c r="R14" s="76"/>
    </row>
    <row r="15" spans="1:20" ht="20.05" customHeight="1" x14ac:dyDescent="0.2">
      <c r="A15" s="372" t="s">
        <v>1105</v>
      </c>
      <c r="B15" s="373"/>
      <c r="C15" s="373"/>
      <c r="D15" s="373"/>
      <c r="E15" s="373"/>
      <c r="F15" s="373"/>
      <c r="G15" s="373"/>
      <c r="H15" s="373"/>
      <c r="I15" s="373"/>
      <c r="J15" s="373"/>
      <c r="K15" s="373"/>
      <c r="L15" s="373"/>
      <c r="M15" s="373"/>
      <c r="N15" s="373"/>
      <c r="O15" s="373"/>
      <c r="P15" s="373"/>
      <c r="Q15" s="373"/>
      <c r="R15" s="374"/>
    </row>
    <row r="16" spans="1:20" ht="27.7" customHeight="1" x14ac:dyDescent="0.25">
      <c r="A16" s="51" t="s">
        <v>190</v>
      </c>
      <c r="B16" s="51" t="s">
        <v>191</v>
      </c>
      <c r="C16" s="270" t="s">
        <v>172</v>
      </c>
      <c r="D16" s="52" t="s">
        <v>173</v>
      </c>
      <c r="E16" s="52" t="s">
        <v>174</v>
      </c>
      <c r="F16" s="126" t="s">
        <v>192</v>
      </c>
      <c r="G16" s="126" t="s">
        <v>193</v>
      </c>
      <c r="H16" s="126" t="s">
        <v>194</v>
      </c>
      <c r="I16" s="126" t="s">
        <v>195</v>
      </c>
      <c r="J16" s="126" t="s">
        <v>20</v>
      </c>
      <c r="K16" s="126" t="s">
        <v>23</v>
      </c>
      <c r="L16" s="126" t="s">
        <v>196</v>
      </c>
      <c r="M16" s="126" t="s">
        <v>197</v>
      </c>
      <c r="N16" s="126" t="s">
        <v>198</v>
      </c>
      <c r="O16" s="126" t="s">
        <v>199</v>
      </c>
      <c r="P16" s="126" t="s">
        <v>200</v>
      </c>
      <c r="Q16" s="126" t="s">
        <v>201</v>
      </c>
      <c r="R16" s="52" t="s">
        <v>175</v>
      </c>
    </row>
    <row r="17" spans="1:18" ht="20.05" customHeight="1" x14ac:dyDescent="0.25">
      <c r="A17" s="43" t="s">
        <v>1106</v>
      </c>
      <c r="B17" s="105" t="s">
        <v>1107</v>
      </c>
      <c r="C17" s="48">
        <v>0</v>
      </c>
      <c r="D17" s="48">
        <v>0</v>
      </c>
      <c r="E17" s="48">
        <v>2</v>
      </c>
      <c r="F17" s="48">
        <v>4</v>
      </c>
      <c r="G17" s="48">
        <v>8</v>
      </c>
      <c r="H17" s="48">
        <v>2</v>
      </c>
      <c r="I17" s="48">
        <v>10</v>
      </c>
      <c r="J17" s="48">
        <v>4</v>
      </c>
      <c r="K17" s="48">
        <v>9</v>
      </c>
      <c r="L17" s="48">
        <v>11</v>
      </c>
      <c r="M17" s="48">
        <v>3</v>
      </c>
      <c r="N17" s="48">
        <v>7</v>
      </c>
      <c r="O17" s="48">
        <v>5</v>
      </c>
      <c r="P17" s="48">
        <v>5</v>
      </c>
      <c r="Q17" s="48">
        <v>6</v>
      </c>
      <c r="R17" s="56">
        <v>76</v>
      </c>
    </row>
    <row r="18" spans="1:18" ht="20.05" customHeight="1" x14ac:dyDescent="0.25">
      <c r="A18" s="43" t="s">
        <v>1108</v>
      </c>
      <c r="B18" s="105" t="s">
        <v>302</v>
      </c>
      <c r="C18" s="48">
        <v>0</v>
      </c>
      <c r="D18" s="48">
        <v>4</v>
      </c>
      <c r="E18" s="48">
        <v>2</v>
      </c>
      <c r="F18" s="48">
        <v>5</v>
      </c>
      <c r="G18" s="48">
        <v>4</v>
      </c>
      <c r="H18" s="48">
        <v>1</v>
      </c>
      <c r="I18" s="48">
        <v>2</v>
      </c>
      <c r="J18" s="48">
        <v>5</v>
      </c>
      <c r="K18" s="48">
        <v>4</v>
      </c>
      <c r="L18" s="48">
        <v>0</v>
      </c>
      <c r="M18" s="48">
        <v>3</v>
      </c>
      <c r="N18" s="48">
        <v>0</v>
      </c>
      <c r="O18" s="48">
        <v>0</v>
      </c>
      <c r="P18" s="48">
        <v>0</v>
      </c>
      <c r="Q18" s="48">
        <v>0</v>
      </c>
      <c r="R18" s="56">
        <v>30</v>
      </c>
    </row>
    <row r="19" spans="1:18" ht="20.05" customHeight="1" x14ac:dyDescent="0.25">
      <c r="A19" s="43" t="s">
        <v>1109</v>
      </c>
      <c r="B19" s="105" t="s">
        <v>1110</v>
      </c>
      <c r="C19" s="48">
        <v>0</v>
      </c>
      <c r="D19" s="48">
        <v>0</v>
      </c>
      <c r="E19" s="48">
        <v>4</v>
      </c>
      <c r="F19" s="48">
        <v>4</v>
      </c>
      <c r="G19" s="48">
        <v>7</v>
      </c>
      <c r="H19" s="48">
        <v>7</v>
      </c>
      <c r="I19" s="48">
        <v>6</v>
      </c>
      <c r="J19" s="48">
        <v>3</v>
      </c>
      <c r="K19" s="48">
        <v>7</v>
      </c>
      <c r="L19" s="48">
        <v>5</v>
      </c>
      <c r="M19" s="48">
        <v>8</v>
      </c>
      <c r="N19" s="48">
        <v>7</v>
      </c>
      <c r="O19" s="48">
        <v>4</v>
      </c>
      <c r="P19" s="48">
        <v>8</v>
      </c>
      <c r="Q19" s="48">
        <v>3</v>
      </c>
      <c r="R19" s="56">
        <v>73</v>
      </c>
    </row>
    <row r="20" spans="1:18" ht="20.05" customHeight="1" x14ac:dyDescent="0.25">
      <c r="A20" s="43" t="s">
        <v>1111</v>
      </c>
      <c r="B20" s="105" t="s">
        <v>1112</v>
      </c>
      <c r="C20" s="48">
        <v>0</v>
      </c>
      <c r="D20" s="48">
        <v>0</v>
      </c>
      <c r="E20" s="48">
        <v>0</v>
      </c>
      <c r="F20" s="48">
        <v>1</v>
      </c>
      <c r="G20" s="48">
        <v>1</v>
      </c>
      <c r="H20" s="48">
        <v>2</v>
      </c>
      <c r="I20" s="48">
        <v>0</v>
      </c>
      <c r="J20" s="48">
        <v>0</v>
      </c>
      <c r="K20" s="48">
        <v>1</v>
      </c>
      <c r="L20" s="48">
        <v>2</v>
      </c>
      <c r="M20" s="48">
        <v>0</v>
      </c>
      <c r="N20" s="48">
        <v>0</v>
      </c>
      <c r="O20" s="48">
        <v>3</v>
      </c>
      <c r="P20" s="48">
        <v>4</v>
      </c>
      <c r="Q20" s="48">
        <v>2</v>
      </c>
      <c r="R20" s="56">
        <v>16</v>
      </c>
    </row>
    <row r="21" spans="1:18" ht="20.05" customHeight="1" x14ac:dyDescent="0.25">
      <c r="A21" s="43" t="s">
        <v>1113</v>
      </c>
      <c r="B21" s="105" t="s">
        <v>1114</v>
      </c>
      <c r="C21" s="48">
        <v>0</v>
      </c>
      <c r="D21" s="48">
        <v>0</v>
      </c>
      <c r="E21" s="48">
        <v>12</v>
      </c>
      <c r="F21" s="48">
        <v>9</v>
      </c>
      <c r="G21" s="48">
        <v>9</v>
      </c>
      <c r="H21" s="48">
        <v>12</v>
      </c>
      <c r="I21" s="48">
        <v>7</v>
      </c>
      <c r="J21" s="48">
        <v>9</v>
      </c>
      <c r="K21" s="48">
        <v>16</v>
      </c>
      <c r="L21" s="48">
        <v>11</v>
      </c>
      <c r="M21" s="48">
        <v>17</v>
      </c>
      <c r="N21" s="48">
        <v>11</v>
      </c>
      <c r="O21" s="48">
        <v>13</v>
      </c>
      <c r="P21" s="48">
        <v>17</v>
      </c>
      <c r="Q21" s="48">
        <v>11</v>
      </c>
      <c r="R21" s="56">
        <v>154</v>
      </c>
    </row>
    <row r="22" spans="1:18" ht="20.05" customHeight="1" x14ac:dyDescent="0.25">
      <c r="A22" s="43" t="s">
        <v>1115</v>
      </c>
      <c r="B22" s="105" t="s">
        <v>1116</v>
      </c>
      <c r="C22" s="48">
        <v>0</v>
      </c>
      <c r="D22" s="48">
        <v>0</v>
      </c>
      <c r="E22" s="48">
        <v>2</v>
      </c>
      <c r="F22" s="48">
        <v>3</v>
      </c>
      <c r="G22" s="48">
        <v>1</v>
      </c>
      <c r="H22" s="48">
        <v>2</v>
      </c>
      <c r="I22" s="48">
        <v>2</v>
      </c>
      <c r="J22" s="48">
        <v>5</v>
      </c>
      <c r="K22" s="48">
        <v>4</v>
      </c>
      <c r="L22" s="48">
        <v>1</v>
      </c>
      <c r="M22" s="48">
        <v>2</v>
      </c>
      <c r="N22" s="48">
        <v>3</v>
      </c>
      <c r="O22" s="48">
        <v>3</v>
      </c>
      <c r="P22" s="48">
        <v>4</v>
      </c>
      <c r="Q22" s="48">
        <v>4</v>
      </c>
      <c r="R22" s="56">
        <v>36</v>
      </c>
    </row>
    <row r="23" spans="1:18" ht="20.05" customHeight="1" x14ac:dyDescent="0.25">
      <c r="A23" s="67" t="s">
        <v>1117</v>
      </c>
      <c r="B23" s="105" t="s">
        <v>1118</v>
      </c>
      <c r="C23" s="57">
        <v>0</v>
      </c>
      <c r="D23" s="48">
        <v>0</v>
      </c>
      <c r="E23" s="48">
        <v>12</v>
      </c>
      <c r="F23" s="48">
        <v>20</v>
      </c>
      <c r="G23" s="48">
        <v>16</v>
      </c>
      <c r="H23" s="48">
        <v>17</v>
      </c>
      <c r="I23" s="48">
        <v>16</v>
      </c>
      <c r="J23" s="48">
        <v>19</v>
      </c>
      <c r="K23" s="48">
        <v>17</v>
      </c>
      <c r="L23" s="48">
        <v>20</v>
      </c>
      <c r="M23" s="48">
        <v>18</v>
      </c>
      <c r="N23" s="48">
        <v>21</v>
      </c>
      <c r="O23" s="48">
        <v>20</v>
      </c>
      <c r="P23" s="48">
        <v>14</v>
      </c>
      <c r="Q23" s="48">
        <v>17</v>
      </c>
      <c r="R23" s="56">
        <v>227</v>
      </c>
    </row>
    <row r="24" spans="1:18" ht="20.05" customHeight="1" x14ac:dyDescent="0.25">
      <c r="A24" s="92" t="s">
        <v>225</v>
      </c>
      <c r="B24" s="92" t="s">
        <v>652</v>
      </c>
      <c r="C24" s="53">
        <v>0</v>
      </c>
      <c r="D24" s="53">
        <v>4</v>
      </c>
      <c r="E24" s="53">
        <v>34</v>
      </c>
      <c r="F24" s="53">
        <v>46</v>
      </c>
      <c r="G24" s="53">
        <v>46</v>
      </c>
      <c r="H24" s="53">
        <v>43</v>
      </c>
      <c r="I24" s="53">
        <v>43</v>
      </c>
      <c r="J24" s="53">
        <v>45</v>
      </c>
      <c r="K24" s="53">
        <v>58</v>
      </c>
      <c r="L24" s="53">
        <v>50</v>
      </c>
      <c r="M24" s="53">
        <v>51</v>
      </c>
      <c r="N24" s="53">
        <v>49</v>
      </c>
      <c r="O24" s="53">
        <v>48</v>
      </c>
      <c r="P24" s="53">
        <v>52</v>
      </c>
      <c r="Q24" s="53">
        <v>43</v>
      </c>
      <c r="R24" s="53">
        <v>612</v>
      </c>
    </row>
    <row r="25" spans="1:18" ht="14.95" customHeight="1" x14ac:dyDescent="0.25">
      <c r="A25" s="66"/>
      <c r="B25" s="68"/>
      <c r="C25" s="75"/>
      <c r="D25" s="75"/>
      <c r="E25" s="75"/>
      <c r="F25" s="75"/>
      <c r="G25" s="75"/>
      <c r="H25" s="75"/>
      <c r="I25" s="75"/>
      <c r="J25" s="75"/>
      <c r="K25" s="75"/>
      <c r="L25" s="75"/>
      <c r="M25" s="75"/>
      <c r="N25" s="75"/>
      <c r="O25" s="75"/>
      <c r="P25" s="75"/>
      <c r="Q25" s="75"/>
      <c r="R25" s="76"/>
    </row>
    <row r="26" spans="1:18" ht="20.05" customHeight="1" x14ac:dyDescent="0.2">
      <c r="A26" s="372" t="s">
        <v>1119</v>
      </c>
      <c r="B26" s="373"/>
      <c r="C26" s="373"/>
      <c r="D26" s="373"/>
      <c r="E26" s="373"/>
      <c r="F26" s="373"/>
      <c r="G26" s="373"/>
      <c r="H26" s="373"/>
      <c r="I26" s="373"/>
      <c r="J26" s="373"/>
      <c r="K26" s="373"/>
      <c r="L26" s="373"/>
      <c r="M26" s="373"/>
      <c r="N26" s="373"/>
      <c r="O26" s="373"/>
      <c r="P26" s="373"/>
      <c r="Q26" s="373"/>
      <c r="R26" s="374"/>
    </row>
    <row r="27" spans="1:18" ht="28.2" customHeight="1" x14ac:dyDescent="0.25">
      <c r="A27" s="51" t="s">
        <v>190</v>
      </c>
      <c r="B27" s="51" t="s">
        <v>191</v>
      </c>
      <c r="C27" s="270" t="s">
        <v>172</v>
      </c>
      <c r="D27" s="52" t="s">
        <v>173</v>
      </c>
      <c r="E27" s="52" t="s">
        <v>174</v>
      </c>
      <c r="F27" s="126" t="s">
        <v>192</v>
      </c>
      <c r="G27" s="126" t="s">
        <v>193</v>
      </c>
      <c r="H27" s="126" t="s">
        <v>194</v>
      </c>
      <c r="I27" s="126" t="s">
        <v>195</v>
      </c>
      <c r="J27" s="126" t="s">
        <v>20</v>
      </c>
      <c r="K27" s="126" t="s">
        <v>23</v>
      </c>
      <c r="L27" s="126" t="s">
        <v>196</v>
      </c>
      <c r="M27" s="126" t="s">
        <v>197</v>
      </c>
      <c r="N27" s="126" t="s">
        <v>198</v>
      </c>
      <c r="O27" s="126" t="s">
        <v>199</v>
      </c>
      <c r="P27" s="126" t="s">
        <v>200</v>
      </c>
      <c r="Q27" s="126" t="s">
        <v>201</v>
      </c>
      <c r="R27" s="52" t="s">
        <v>175</v>
      </c>
    </row>
    <row r="28" spans="1:18" ht="20.05" customHeight="1" x14ac:dyDescent="0.25">
      <c r="A28" s="43" t="s">
        <v>1120</v>
      </c>
      <c r="B28" s="105" t="s">
        <v>1121</v>
      </c>
      <c r="C28" s="48">
        <v>0</v>
      </c>
      <c r="D28" s="48">
        <v>0</v>
      </c>
      <c r="E28" s="48">
        <v>76</v>
      </c>
      <c r="F28" s="48">
        <v>62</v>
      </c>
      <c r="G28" s="48">
        <v>76</v>
      </c>
      <c r="H28" s="48">
        <v>83</v>
      </c>
      <c r="I28" s="48">
        <v>62</v>
      </c>
      <c r="J28" s="48">
        <v>67</v>
      </c>
      <c r="K28" s="48">
        <v>72</v>
      </c>
      <c r="L28" s="48">
        <v>69</v>
      </c>
      <c r="M28" s="48">
        <v>0</v>
      </c>
      <c r="N28" s="48">
        <v>0</v>
      </c>
      <c r="O28" s="48">
        <v>0</v>
      </c>
      <c r="P28" s="48">
        <v>0</v>
      </c>
      <c r="Q28" s="48">
        <v>0</v>
      </c>
      <c r="R28" s="56">
        <v>567</v>
      </c>
    </row>
    <row r="29" spans="1:18" ht="20.05" customHeight="1" x14ac:dyDescent="0.25">
      <c r="A29" s="67" t="s">
        <v>1122</v>
      </c>
      <c r="B29" s="105" t="s">
        <v>1121</v>
      </c>
      <c r="C29" s="57">
        <v>0</v>
      </c>
      <c r="D29" s="48">
        <v>0</v>
      </c>
      <c r="E29" s="48">
        <v>0</v>
      </c>
      <c r="F29" s="48">
        <v>0</v>
      </c>
      <c r="G29" s="48">
        <v>0</v>
      </c>
      <c r="H29" s="48">
        <v>0</v>
      </c>
      <c r="I29" s="48">
        <v>0</v>
      </c>
      <c r="J29" s="48">
        <v>124</v>
      </c>
      <c r="K29" s="48">
        <v>105</v>
      </c>
      <c r="L29" s="48">
        <v>128</v>
      </c>
      <c r="M29" s="48">
        <v>207</v>
      </c>
      <c r="N29" s="48">
        <v>0</v>
      </c>
      <c r="O29" s="48">
        <v>0</v>
      </c>
      <c r="P29" s="48">
        <v>0</v>
      </c>
      <c r="Q29" s="48">
        <v>0</v>
      </c>
      <c r="R29" s="56">
        <v>564</v>
      </c>
    </row>
    <row r="30" spans="1:18" ht="20.05" customHeight="1" x14ac:dyDescent="0.25">
      <c r="A30" s="43" t="s">
        <v>1123</v>
      </c>
      <c r="B30" s="105" t="s">
        <v>1121</v>
      </c>
      <c r="C30" s="48">
        <v>0</v>
      </c>
      <c r="D30" s="48">
        <v>0</v>
      </c>
      <c r="E30" s="48">
        <v>37</v>
      </c>
      <c r="F30" s="48">
        <v>39</v>
      </c>
      <c r="G30" s="48">
        <v>41</v>
      </c>
      <c r="H30" s="48">
        <v>58</v>
      </c>
      <c r="I30" s="48">
        <v>51</v>
      </c>
      <c r="J30" s="48">
        <v>0</v>
      </c>
      <c r="K30" s="48">
        <v>0</v>
      </c>
      <c r="L30" s="48">
        <v>0</v>
      </c>
      <c r="M30" s="48">
        <v>0</v>
      </c>
      <c r="N30" s="48">
        <v>0</v>
      </c>
      <c r="O30" s="48">
        <v>0</v>
      </c>
      <c r="P30" s="48">
        <v>0</v>
      </c>
      <c r="Q30" s="48">
        <v>0</v>
      </c>
      <c r="R30" s="56">
        <v>226</v>
      </c>
    </row>
    <row r="31" spans="1:18" ht="20.05" customHeight="1" x14ac:dyDescent="0.25">
      <c r="A31" s="43" t="s">
        <v>1124</v>
      </c>
      <c r="B31" s="105" t="s">
        <v>1121</v>
      </c>
      <c r="C31" s="48">
        <v>0</v>
      </c>
      <c r="D31" s="48">
        <v>0</v>
      </c>
      <c r="E31" s="48">
        <v>46</v>
      </c>
      <c r="F31" s="48">
        <v>48</v>
      </c>
      <c r="G31" s="48">
        <v>43</v>
      </c>
      <c r="H31" s="48">
        <v>53</v>
      </c>
      <c r="I31" s="48">
        <v>48</v>
      </c>
      <c r="J31" s="48">
        <v>0</v>
      </c>
      <c r="K31" s="48">
        <v>0</v>
      </c>
      <c r="L31" s="48">
        <v>0</v>
      </c>
      <c r="M31" s="48">
        <v>0</v>
      </c>
      <c r="N31" s="48">
        <v>0</v>
      </c>
      <c r="O31" s="48">
        <v>0</v>
      </c>
      <c r="P31" s="48">
        <v>0</v>
      </c>
      <c r="Q31" s="48">
        <v>0</v>
      </c>
      <c r="R31" s="56">
        <v>238</v>
      </c>
    </row>
    <row r="32" spans="1:18" ht="20.05" customHeight="1" x14ac:dyDescent="0.25">
      <c r="A32" s="43" t="s">
        <v>1125</v>
      </c>
      <c r="B32" s="105" t="s">
        <v>1121</v>
      </c>
      <c r="C32" s="48">
        <v>0</v>
      </c>
      <c r="D32" s="48">
        <v>0</v>
      </c>
      <c r="E32" s="48">
        <v>0</v>
      </c>
      <c r="F32" s="48">
        <v>0</v>
      </c>
      <c r="G32" s="48">
        <v>0</v>
      </c>
      <c r="H32" s="48">
        <v>0</v>
      </c>
      <c r="I32" s="48">
        <v>0</v>
      </c>
      <c r="J32" s="48">
        <v>0</v>
      </c>
      <c r="K32" s="48">
        <v>0</v>
      </c>
      <c r="L32" s="48">
        <v>0</v>
      </c>
      <c r="M32" s="48">
        <v>0</v>
      </c>
      <c r="N32" s="48">
        <v>187</v>
      </c>
      <c r="O32" s="48">
        <v>195</v>
      </c>
      <c r="P32" s="48">
        <v>172</v>
      </c>
      <c r="Q32" s="48">
        <v>204</v>
      </c>
      <c r="R32" s="56">
        <v>758</v>
      </c>
    </row>
    <row r="33" spans="1:18" ht="20.05" customHeight="1" x14ac:dyDescent="0.25">
      <c r="A33" s="92" t="s">
        <v>225</v>
      </c>
      <c r="B33" s="92" t="s">
        <v>534</v>
      </c>
      <c r="C33" s="53">
        <v>0</v>
      </c>
      <c r="D33" s="53">
        <v>0</v>
      </c>
      <c r="E33" s="53">
        <v>159</v>
      </c>
      <c r="F33" s="53">
        <v>149</v>
      </c>
      <c r="G33" s="53">
        <v>160</v>
      </c>
      <c r="H33" s="53">
        <v>194</v>
      </c>
      <c r="I33" s="53">
        <v>161</v>
      </c>
      <c r="J33" s="53">
        <v>191</v>
      </c>
      <c r="K33" s="53">
        <v>177</v>
      </c>
      <c r="L33" s="53">
        <v>197</v>
      </c>
      <c r="M33" s="53">
        <v>207</v>
      </c>
      <c r="N33" s="53">
        <v>187</v>
      </c>
      <c r="O33" s="53">
        <v>195</v>
      </c>
      <c r="P33" s="53">
        <v>172</v>
      </c>
      <c r="Q33" s="53">
        <v>204</v>
      </c>
      <c r="R33" s="53">
        <v>2353</v>
      </c>
    </row>
    <row r="34" spans="1:18" ht="20.05" customHeight="1" x14ac:dyDescent="0.25">
      <c r="A34" s="114" t="s">
        <v>255</v>
      </c>
      <c r="B34" s="18"/>
      <c r="C34" s="76"/>
      <c r="D34" s="76"/>
      <c r="E34" s="76"/>
      <c r="F34" s="76"/>
      <c r="G34" s="76"/>
      <c r="H34" s="76"/>
      <c r="I34" s="76"/>
      <c r="J34" s="76"/>
      <c r="K34" s="76"/>
      <c r="L34" s="76"/>
      <c r="M34" s="76"/>
      <c r="N34" s="76"/>
      <c r="O34" s="76"/>
      <c r="P34" s="76"/>
      <c r="Q34" s="76"/>
      <c r="R34" s="76"/>
    </row>
    <row r="35" spans="1:18" ht="20.05" customHeight="1" x14ac:dyDescent="0.25"/>
    <row r="36" spans="1:18" ht="20.05" customHeight="1" x14ac:dyDescent="0.25"/>
    <row r="37" spans="1:18" ht="20.05" customHeight="1" x14ac:dyDescent="0.25"/>
    <row r="38" spans="1:18" ht="20.05" customHeight="1" x14ac:dyDescent="0.25"/>
    <row r="39" spans="1:18" ht="20.05" customHeight="1" x14ac:dyDescent="0.25"/>
    <row r="40" spans="1:18" ht="20.05" customHeight="1" x14ac:dyDescent="0.25"/>
    <row r="41" spans="1:18" ht="20.05" customHeight="1" x14ac:dyDescent="0.25"/>
    <row r="42" spans="1:18" ht="20.05" customHeight="1" x14ac:dyDescent="0.25"/>
    <row r="43" spans="1:18" ht="20.05" customHeight="1" x14ac:dyDescent="0.25"/>
    <row r="44" spans="1:18" ht="20.05" customHeight="1" x14ac:dyDescent="0.25"/>
  </sheetData>
  <mergeCells count="5">
    <mergeCell ref="A15:R15"/>
    <mergeCell ref="A26:R26"/>
    <mergeCell ref="A1:R1"/>
    <mergeCell ref="A2:R2"/>
    <mergeCell ref="A4:R4"/>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Narrow,Regular"&amp;12- 31 -</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8">
    <tabColor rgb="FFE2FBFE"/>
    <pageSetUpPr autoPageBreaks="0"/>
  </sheetPr>
  <dimension ref="A1:T302"/>
  <sheetViews>
    <sheetView showGridLines="0" showZeros="0"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9"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1126</v>
      </c>
      <c r="B4" s="373"/>
      <c r="C4" s="373"/>
      <c r="D4" s="373"/>
      <c r="E4" s="373"/>
      <c r="F4" s="373"/>
      <c r="G4" s="373"/>
      <c r="H4" s="373"/>
      <c r="I4" s="373"/>
      <c r="J4" s="373"/>
      <c r="K4" s="373"/>
      <c r="L4" s="373"/>
      <c r="M4" s="373"/>
      <c r="N4" s="373"/>
      <c r="O4" s="373"/>
      <c r="P4" s="373"/>
      <c r="Q4" s="373"/>
      <c r="R4" s="374"/>
    </row>
    <row r="5" spans="1:20" ht="28.2"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1127</v>
      </c>
      <c r="B6" s="105" t="s">
        <v>288</v>
      </c>
      <c r="C6" s="48">
        <v>0</v>
      </c>
      <c r="D6" s="48">
        <v>0</v>
      </c>
      <c r="E6" s="48">
        <v>0</v>
      </c>
      <c r="F6" s="48">
        <v>0</v>
      </c>
      <c r="G6" s="48">
        <v>0</v>
      </c>
      <c r="H6" s="48">
        <v>0</v>
      </c>
      <c r="I6" s="48">
        <v>0</v>
      </c>
      <c r="J6" s="48">
        <v>0</v>
      </c>
      <c r="K6" s="48">
        <v>0</v>
      </c>
      <c r="L6" s="48">
        <v>113</v>
      </c>
      <c r="M6" s="48">
        <v>94</v>
      </c>
      <c r="N6" s="48">
        <v>106</v>
      </c>
      <c r="O6" s="48">
        <v>0</v>
      </c>
      <c r="P6" s="48">
        <v>0</v>
      </c>
      <c r="Q6" s="48">
        <v>0</v>
      </c>
      <c r="R6" s="56">
        <v>313</v>
      </c>
    </row>
    <row r="7" spans="1:20" ht="20.05" customHeight="1" x14ac:dyDescent="0.25">
      <c r="A7" s="43" t="s">
        <v>1128</v>
      </c>
      <c r="B7" s="105" t="s">
        <v>288</v>
      </c>
      <c r="C7" s="48">
        <v>0</v>
      </c>
      <c r="D7" s="48">
        <v>0</v>
      </c>
      <c r="E7" s="48">
        <v>0</v>
      </c>
      <c r="F7" s="48">
        <v>0</v>
      </c>
      <c r="G7" s="48">
        <v>0</v>
      </c>
      <c r="H7" s="48">
        <v>0</v>
      </c>
      <c r="I7" s="48">
        <v>0</v>
      </c>
      <c r="J7" s="48">
        <v>0</v>
      </c>
      <c r="K7" s="48">
        <v>0</v>
      </c>
      <c r="L7" s="48">
        <v>0</v>
      </c>
      <c r="M7" s="48">
        <v>0</v>
      </c>
      <c r="N7" s="48">
        <v>21</v>
      </c>
      <c r="O7" s="48">
        <v>22</v>
      </c>
      <c r="P7" s="48">
        <v>33</v>
      </c>
      <c r="Q7" s="48">
        <v>41</v>
      </c>
      <c r="R7" s="56">
        <v>117</v>
      </c>
    </row>
    <row r="8" spans="1:20" ht="20.05" customHeight="1" x14ac:dyDescent="0.25">
      <c r="A8" s="43" t="s">
        <v>1129</v>
      </c>
      <c r="B8" s="105" t="s">
        <v>288</v>
      </c>
      <c r="C8" s="48">
        <v>0</v>
      </c>
      <c r="D8" s="48">
        <v>8</v>
      </c>
      <c r="E8" s="48">
        <v>40</v>
      </c>
      <c r="F8" s="48">
        <v>38</v>
      </c>
      <c r="G8" s="48">
        <v>37</v>
      </c>
      <c r="H8" s="48">
        <v>42</v>
      </c>
      <c r="I8" s="48">
        <v>41</v>
      </c>
      <c r="J8" s="48">
        <v>44</v>
      </c>
      <c r="K8" s="48">
        <v>42</v>
      </c>
      <c r="L8" s="48">
        <v>0</v>
      </c>
      <c r="M8" s="48">
        <v>0</v>
      </c>
      <c r="N8" s="48">
        <v>0</v>
      </c>
      <c r="O8" s="48">
        <v>0</v>
      </c>
      <c r="P8" s="48">
        <v>0</v>
      </c>
      <c r="Q8" s="48">
        <v>0</v>
      </c>
      <c r="R8" s="56">
        <v>292</v>
      </c>
    </row>
    <row r="9" spans="1:20" ht="20.05" customHeight="1" x14ac:dyDescent="0.25">
      <c r="A9" s="43" t="s">
        <v>1130</v>
      </c>
      <c r="B9" s="105" t="s">
        <v>288</v>
      </c>
      <c r="C9" s="48">
        <v>0</v>
      </c>
      <c r="D9" s="48">
        <v>12</v>
      </c>
      <c r="E9" s="48">
        <v>27</v>
      </c>
      <c r="F9" s="48">
        <v>31</v>
      </c>
      <c r="G9" s="48">
        <v>22</v>
      </c>
      <c r="H9" s="48">
        <v>25</v>
      </c>
      <c r="I9" s="48">
        <v>16</v>
      </c>
      <c r="J9" s="48">
        <v>28</v>
      </c>
      <c r="K9" s="48">
        <v>17</v>
      </c>
      <c r="L9" s="48">
        <v>0</v>
      </c>
      <c r="M9" s="48">
        <v>0</v>
      </c>
      <c r="N9" s="48">
        <v>0</v>
      </c>
      <c r="O9" s="48">
        <v>0</v>
      </c>
      <c r="P9" s="48">
        <v>0</v>
      </c>
      <c r="Q9" s="48">
        <v>0</v>
      </c>
      <c r="R9" s="56">
        <v>178</v>
      </c>
    </row>
    <row r="10" spans="1:20" ht="20.05" customHeight="1" x14ac:dyDescent="0.25">
      <c r="A10" s="43" t="s">
        <v>1131</v>
      </c>
      <c r="B10" s="105" t="s">
        <v>288</v>
      </c>
      <c r="C10" s="48">
        <v>0</v>
      </c>
      <c r="D10" s="48">
        <v>18</v>
      </c>
      <c r="E10" s="48">
        <v>35</v>
      </c>
      <c r="F10" s="48">
        <v>25</v>
      </c>
      <c r="G10" s="48">
        <v>29</v>
      </c>
      <c r="H10" s="48">
        <v>24</v>
      </c>
      <c r="I10" s="48">
        <v>23</v>
      </c>
      <c r="J10" s="48">
        <v>36</v>
      </c>
      <c r="K10" s="48">
        <v>30</v>
      </c>
      <c r="L10" s="48">
        <v>0</v>
      </c>
      <c r="M10" s="48">
        <v>0</v>
      </c>
      <c r="N10" s="48">
        <v>0</v>
      </c>
      <c r="O10" s="48">
        <v>0</v>
      </c>
      <c r="P10" s="48">
        <v>0</v>
      </c>
      <c r="Q10" s="48">
        <v>0</v>
      </c>
      <c r="R10" s="56">
        <v>220</v>
      </c>
    </row>
    <row r="11" spans="1:20" ht="20.05" customHeight="1" x14ac:dyDescent="0.25">
      <c r="A11" s="43" t="s">
        <v>1132</v>
      </c>
      <c r="B11" s="105" t="s">
        <v>288</v>
      </c>
      <c r="C11" s="48">
        <v>0</v>
      </c>
      <c r="D11" s="48">
        <v>0</v>
      </c>
      <c r="E11" s="48">
        <v>0</v>
      </c>
      <c r="F11" s="48">
        <v>0</v>
      </c>
      <c r="G11" s="48">
        <v>0</v>
      </c>
      <c r="H11" s="48">
        <v>0</v>
      </c>
      <c r="I11" s="48">
        <v>0</v>
      </c>
      <c r="J11" s="48">
        <v>0</v>
      </c>
      <c r="K11" s="48">
        <v>0</v>
      </c>
      <c r="L11" s="48">
        <v>0</v>
      </c>
      <c r="M11" s="48">
        <v>0</v>
      </c>
      <c r="N11" s="48">
        <v>21</v>
      </c>
      <c r="O11" s="48">
        <v>42</v>
      </c>
      <c r="P11" s="48">
        <v>38</v>
      </c>
      <c r="Q11" s="48">
        <v>49</v>
      </c>
      <c r="R11" s="56">
        <v>150</v>
      </c>
    </row>
    <row r="12" spans="1:20" ht="20.05" customHeight="1" x14ac:dyDescent="0.25">
      <c r="A12" s="43" t="s">
        <v>1133</v>
      </c>
      <c r="B12" s="105" t="s">
        <v>288</v>
      </c>
      <c r="C12" s="48">
        <v>0</v>
      </c>
      <c r="D12" s="48">
        <v>0</v>
      </c>
      <c r="E12" s="48">
        <v>0</v>
      </c>
      <c r="F12" s="48">
        <v>0</v>
      </c>
      <c r="G12" s="48">
        <v>0</v>
      </c>
      <c r="H12" s="48">
        <v>0</v>
      </c>
      <c r="I12" s="48">
        <v>0</v>
      </c>
      <c r="J12" s="48">
        <v>0</v>
      </c>
      <c r="K12" s="48">
        <v>0</v>
      </c>
      <c r="L12" s="48">
        <v>120</v>
      </c>
      <c r="M12" s="48">
        <v>154</v>
      </c>
      <c r="N12" s="48">
        <v>129</v>
      </c>
      <c r="O12" s="48">
        <v>115</v>
      </c>
      <c r="P12" s="48">
        <v>116</v>
      </c>
      <c r="Q12" s="48">
        <v>146</v>
      </c>
      <c r="R12" s="56">
        <v>780</v>
      </c>
    </row>
    <row r="13" spans="1:20" ht="20.05" customHeight="1" x14ac:dyDescent="0.25">
      <c r="A13" s="43" t="s">
        <v>1134</v>
      </c>
      <c r="B13" s="105" t="s">
        <v>288</v>
      </c>
      <c r="C13" s="48">
        <v>0</v>
      </c>
      <c r="D13" s="48">
        <v>15</v>
      </c>
      <c r="E13" s="48">
        <v>19</v>
      </c>
      <c r="F13" s="48">
        <v>23</v>
      </c>
      <c r="G13" s="48">
        <v>19</v>
      </c>
      <c r="H13" s="48">
        <v>18</v>
      </c>
      <c r="I13" s="48">
        <v>20</v>
      </c>
      <c r="J13" s="48">
        <v>19</v>
      </c>
      <c r="K13" s="48">
        <v>20</v>
      </c>
      <c r="L13" s="48">
        <v>0</v>
      </c>
      <c r="M13" s="48">
        <v>0</v>
      </c>
      <c r="N13" s="48">
        <v>0</v>
      </c>
      <c r="O13" s="48">
        <v>0</v>
      </c>
      <c r="P13" s="48">
        <v>0</v>
      </c>
      <c r="Q13" s="48">
        <v>0</v>
      </c>
      <c r="R13" s="56">
        <v>153</v>
      </c>
    </row>
    <row r="14" spans="1:20" ht="20.05" customHeight="1" x14ac:dyDescent="0.25">
      <c r="A14" s="43" t="s">
        <v>1135</v>
      </c>
      <c r="B14" s="105" t="s">
        <v>288</v>
      </c>
      <c r="C14" s="48">
        <v>3</v>
      </c>
      <c r="D14" s="48">
        <v>0</v>
      </c>
      <c r="E14" s="48">
        <v>0</v>
      </c>
      <c r="F14" s="48">
        <v>0</v>
      </c>
      <c r="G14" s="48">
        <v>0</v>
      </c>
      <c r="H14" s="48">
        <v>0</v>
      </c>
      <c r="I14" s="48">
        <v>0</v>
      </c>
      <c r="J14" s="48">
        <v>0</v>
      </c>
      <c r="K14" s="48">
        <v>0</v>
      </c>
      <c r="L14" s="48">
        <v>0</v>
      </c>
      <c r="M14" s="48">
        <v>0</v>
      </c>
      <c r="N14" s="48">
        <v>134</v>
      </c>
      <c r="O14" s="48">
        <v>230</v>
      </c>
      <c r="P14" s="48">
        <v>315</v>
      </c>
      <c r="Q14" s="48">
        <v>411</v>
      </c>
      <c r="R14" s="56">
        <v>1093</v>
      </c>
    </row>
    <row r="15" spans="1:20" ht="20.05" customHeight="1" x14ac:dyDescent="0.25">
      <c r="A15" s="43" t="s">
        <v>1136</v>
      </c>
      <c r="B15" s="105" t="s">
        <v>288</v>
      </c>
      <c r="C15" s="48">
        <v>0</v>
      </c>
      <c r="D15" s="48">
        <v>17</v>
      </c>
      <c r="E15" s="48">
        <v>23</v>
      </c>
      <c r="F15" s="48">
        <v>30</v>
      </c>
      <c r="G15" s="48">
        <v>22</v>
      </c>
      <c r="H15" s="48">
        <v>32</v>
      </c>
      <c r="I15" s="48">
        <v>20</v>
      </c>
      <c r="J15" s="48">
        <v>21</v>
      </c>
      <c r="K15" s="48">
        <v>34</v>
      </c>
      <c r="L15" s="48">
        <v>24</v>
      </c>
      <c r="M15" s="48">
        <v>30</v>
      </c>
      <c r="N15" s="48">
        <v>0</v>
      </c>
      <c r="O15" s="48">
        <v>0</v>
      </c>
      <c r="P15" s="48">
        <v>0</v>
      </c>
      <c r="Q15" s="48">
        <v>0</v>
      </c>
      <c r="R15" s="56">
        <v>253</v>
      </c>
    </row>
    <row r="16" spans="1:20" ht="20.05" customHeight="1" x14ac:dyDescent="0.25">
      <c r="A16" s="43" t="s">
        <v>1137</v>
      </c>
      <c r="B16" s="105" t="s">
        <v>288</v>
      </c>
      <c r="C16" s="48">
        <v>0</v>
      </c>
      <c r="D16" s="48">
        <v>11</v>
      </c>
      <c r="E16" s="48">
        <v>29</v>
      </c>
      <c r="F16" s="48">
        <v>24</v>
      </c>
      <c r="G16" s="48">
        <v>33</v>
      </c>
      <c r="H16" s="48">
        <v>32</v>
      </c>
      <c r="I16" s="48">
        <v>28</v>
      </c>
      <c r="J16" s="48">
        <v>36</v>
      </c>
      <c r="K16" s="48">
        <v>38</v>
      </c>
      <c r="L16" s="48">
        <v>0</v>
      </c>
      <c r="M16" s="48">
        <v>0</v>
      </c>
      <c r="N16" s="48">
        <v>0</v>
      </c>
      <c r="O16" s="48">
        <v>0</v>
      </c>
      <c r="P16" s="48">
        <v>0</v>
      </c>
      <c r="Q16" s="48">
        <v>0</v>
      </c>
      <c r="R16" s="56">
        <v>231</v>
      </c>
    </row>
    <row r="17" spans="1:18" ht="20.05" customHeight="1" x14ac:dyDescent="0.25">
      <c r="A17" s="43" t="s">
        <v>1138</v>
      </c>
      <c r="B17" s="105" t="s">
        <v>288</v>
      </c>
      <c r="C17" s="48">
        <v>0</v>
      </c>
      <c r="D17" s="48">
        <v>18</v>
      </c>
      <c r="E17" s="48">
        <v>43</v>
      </c>
      <c r="F17" s="48">
        <v>45</v>
      </c>
      <c r="G17" s="48">
        <v>43</v>
      </c>
      <c r="H17" s="48">
        <v>40</v>
      </c>
      <c r="I17" s="48">
        <v>44</v>
      </c>
      <c r="J17" s="48">
        <v>36</v>
      </c>
      <c r="K17" s="48">
        <v>52</v>
      </c>
      <c r="L17" s="48">
        <v>52</v>
      </c>
      <c r="M17" s="48">
        <v>44</v>
      </c>
      <c r="N17" s="48">
        <v>0</v>
      </c>
      <c r="O17" s="48">
        <v>0</v>
      </c>
      <c r="P17" s="48">
        <v>0</v>
      </c>
      <c r="Q17" s="48">
        <v>0</v>
      </c>
      <c r="R17" s="56">
        <v>417</v>
      </c>
    </row>
    <row r="18" spans="1:18" ht="20.05" customHeight="1" x14ac:dyDescent="0.25">
      <c r="A18" s="43" t="s">
        <v>1139</v>
      </c>
      <c r="B18" s="105" t="s">
        <v>288</v>
      </c>
      <c r="C18" s="48">
        <v>0</v>
      </c>
      <c r="D18" s="48">
        <v>19</v>
      </c>
      <c r="E18" s="48">
        <v>32</v>
      </c>
      <c r="F18" s="48">
        <v>31</v>
      </c>
      <c r="G18" s="48">
        <v>32</v>
      </c>
      <c r="H18" s="48">
        <v>28</v>
      </c>
      <c r="I18" s="48">
        <v>34</v>
      </c>
      <c r="J18" s="48">
        <v>31</v>
      </c>
      <c r="K18" s="48">
        <v>17</v>
      </c>
      <c r="L18" s="48">
        <v>0</v>
      </c>
      <c r="M18" s="48">
        <v>0</v>
      </c>
      <c r="N18" s="48">
        <v>0</v>
      </c>
      <c r="O18" s="48">
        <v>0</v>
      </c>
      <c r="P18" s="48">
        <v>0</v>
      </c>
      <c r="Q18" s="48">
        <v>0</v>
      </c>
      <c r="R18" s="56">
        <v>224</v>
      </c>
    </row>
    <row r="19" spans="1:18" ht="20.05" customHeight="1" x14ac:dyDescent="0.25">
      <c r="A19" s="43" t="s">
        <v>1140</v>
      </c>
      <c r="B19" s="105" t="s">
        <v>288</v>
      </c>
      <c r="C19" s="48">
        <v>0</v>
      </c>
      <c r="D19" s="48">
        <v>46</v>
      </c>
      <c r="E19" s="48">
        <v>89</v>
      </c>
      <c r="F19" s="48">
        <v>65</v>
      </c>
      <c r="G19" s="48">
        <v>71</v>
      </c>
      <c r="H19" s="48">
        <v>80</v>
      </c>
      <c r="I19" s="48">
        <v>59</v>
      </c>
      <c r="J19" s="48">
        <v>69</v>
      </c>
      <c r="K19" s="48">
        <v>54</v>
      </c>
      <c r="L19" s="48">
        <v>54</v>
      </c>
      <c r="M19" s="48">
        <v>55</v>
      </c>
      <c r="N19" s="48">
        <v>0</v>
      </c>
      <c r="O19" s="48">
        <v>0</v>
      </c>
      <c r="P19" s="48">
        <v>0</v>
      </c>
      <c r="Q19" s="48">
        <v>0</v>
      </c>
      <c r="R19" s="56">
        <v>642</v>
      </c>
    </row>
    <row r="20" spans="1:18" ht="20.05" customHeight="1" x14ac:dyDescent="0.25">
      <c r="A20" s="43" t="s">
        <v>1141</v>
      </c>
      <c r="B20" s="105" t="s">
        <v>288</v>
      </c>
      <c r="C20" s="48">
        <v>0</v>
      </c>
      <c r="D20" s="48">
        <v>13</v>
      </c>
      <c r="E20" s="48">
        <v>40</v>
      </c>
      <c r="F20" s="48">
        <v>47</v>
      </c>
      <c r="G20" s="48">
        <v>43</v>
      </c>
      <c r="H20" s="48">
        <v>36</v>
      </c>
      <c r="I20" s="48">
        <v>35</v>
      </c>
      <c r="J20" s="48">
        <v>40</v>
      </c>
      <c r="K20" s="48">
        <v>34</v>
      </c>
      <c r="L20" s="48">
        <v>35</v>
      </c>
      <c r="M20" s="48">
        <v>30</v>
      </c>
      <c r="N20" s="48">
        <v>0</v>
      </c>
      <c r="O20" s="48">
        <v>0</v>
      </c>
      <c r="P20" s="48">
        <v>0</v>
      </c>
      <c r="Q20" s="48">
        <v>0</v>
      </c>
      <c r="R20" s="56">
        <v>353</v>
      </c>
    </row>
    <row r="21" spans="1:18" ht="20.05" customHeight="1" x14ac:dyDescent="0.25">
      <c r="A21" s="43" t="s">
        <v>1142</v>
      </c>
      <c r="B21" s="105" t="s">
        <v>288</v>
      </c>
      <c r="C21" s="48">
        <v>7</v>
      </c>
      <c r="D21" s="48">
        <v>0</v>
      </c>
      <c r="E21" s="48">
        <v>0</v>
      </c>
      <c r="F21" s="48">
        <v>0</v>
      </c>
      <c r="G21" s="48">
        <v>0</v>
      </c>
      <c r="H21" s="48">
        <v>0</v>
      </c>
      <c r="I21" s="48">
        <v>0</v>
      </c>
      <c r="J21" s="48">
        <v>0</v>
      </c>
      <c r="K21" s="48">
        <v>0</v>
      </c>
      <c r="L21" s="48">
        <v>0</v>
      </c>
      <c r="M21" s="48">
        <v>0</v>
      </c>
      <c r="N21" s="48">
        <v>263</v>
      </c>
      <c r="O21" s="48">
        <v>333</v>
      </c>
      <c r="P21" s="48">
        <v>357</v>
      </c>
      <c r="Q21" s="48">
        <v>330</v>
      </c>
      <c r="R21" s="56">
        <v>1290</v>
      </c>
    </row>
    <row r="22" spans="1:18" ht="20.05" customHeight="1" x14ac:dyDescent="0.25">
      <c r="A22" s="43" t="s">
        <v>1143</v>
      </c>
      <c r="B22" s="105" t="s">
        <v>288</v>
      </c>
      <c r="C22" s="48">
        <v>0</v>
      </c>
      <c r="D22" s="48">
        <v>27</v>
      </c>
      <c r="E22" s="48">
        <v>28</v>
      </c>
      <c r="F22" s="48">
        <v>26</v>
      </c>
      <c r="G22" s="48">
        <v>25</v>
      </c>
      <c r="H22" s="48">
        <v>32</v>
      </c>
      <c r="I22" s="48">
        <v>16</v>
      </c>
      <c r="J22" s="48">
        <v>32</v>
      </c>
      <c r="K22" s="48">
        <v>21</v>
      </c>
      <c r="L22" s="48">
        <v>0</v>
      </c>
      <c r="M22" s="48">
        <v>0</v>
      </c>
      <c r="N22" s="48">
        <v>0</v>
      </c>
      <c r="O22" s="48">
        <v>0</v>
      </c>
      <c r="P22" s="48">
        <v>0</v>
      </c>
      <c r="Q22" s="48">
        <v>0</v>
      </c>
      <c r="R22" s="56">
        <v>207</v>
      </c>
    </row>
    <row r="23" spans="1:18" ht="20.05" customHeight="1" x14ac:dyDescent="0.25">
      <c r="A23" s="43" t="s">
        <v>1144</v>
      </c>
      <c r="B23" s="105" t="s">
        <v>288</v>
      </c>
      <c r="C23" s="48">
        <v>38</v>
      </c>
      <c r="D23" s="48">
        <v>0</v>
      </c>
      <c r="E23" s="48">
        <v>0</v>
      </c>
      <c r="F23" s="48">
        <v>0</v>
      </c>
      <c r="G23" s="48">
        <v>0</v>
      </c>
      <c r="H23" s="48">
        <v>0</v>
      </c>
      <c r="I23" s="48">
        <v>0</v>
      </c>
      <c r="J23" s="48">
        <v>0</v>
      </c>
      <c r="K23" s="48">
        <v>0</v>
      </c>
      <c r="L23" s="48">
        <v>0</v>
      </c>
      <c r="M23" s="48">
        <v>0</v>
      </c>
      <c r="N23" s="48">
        <v>369</v>
      </c>
      <c r="O23" s="48">
        <v>452</v>
      </c>
      <c r="P23" s="48">
        <v>431</v>
      </c>
      <c r="Q23" s="48">
        <v>539</v>
      </c>
      <c r="R23" s="56">
        <v>1829</v>
      </c>
    </row>
    <row r="24" spans="1:18" ht="20.05" customHeight="1" x14ac:dyDescent="0.25">
      <c r="A24" s="43" t="s">
        <v>1145</v>
      </c>
      <c r="B24" s="105" t="s">
        <v>288</v>
      </c>
      <c r="C24" s="48">
        <v>0</v>
      </c>
      <c r="D24" s="48">
        <v>61</v>
      </c>
      <c r="E24" s="48">
        <v>92</v>
      </c>
      <c r="F24" s="48">
        <v>76</v>
      </c>
      <c r="G24" s="48">
        <v>116</v>
      </c>
      <c r="H24" s="48">
        <v>96</v>
      </c>
      <c r="I24" s="48">
        <v>89</v>
      </c>
      <c r="J24" s="48">
        <v>93</v>
      </c>
      <c r="K24" s="48">
        <v>82</v>
      </c>
      <c r="L24" s="48">
        <v>84</v>
      </c>
      <c r="M24" s="48">
        <v>86</v>
      </c>
      <c r="N24" s="48">
        <v>0</v>
      </c>
      <c r="O24" s="48">
        <v>0</v>
      </c>
      <c r="P24" s="48">
        <v>0</v>
      </c>
      <c r="Q24" s="48">
        <v>0</v>
      </c>
      <c r="R24" s="56">
        <v>875</v>
      </c>
    </row>
    <row r="25" spans="1:18" ht="20.05" customHeight="1" x14ac:dyDescent="0.25">
      <c r="A25" s="43" t="s">
        <v>1146</v>
      </c>
      <c r="B25" s="105" t="s">
        <v>288</v>
      </c>
      <c r="C25" s="48">
        <v>60</v>
      </c>
      <c r="D25" s="48">
        <v>0</v>
      </c>
      <c r="E25" s="48">
        <v>0</v>
      </c>
      <c r="F25" s="48">
        <v>0</v>
      </c>
      <c r="G25" s="48">
        <v>0</v>
      </c>
      <c r="H25" s="48">
        <v>0</v>
      </c>
      <c r="I25" s="48">
        <v>0</v>
      </c>
      <c r="J25" s="48">
        <v>0</v>
      </c>
      <c r="K25" s="48">
        <v>0</v>
      </c>
      <c r="L25" s="48">
        <v>155</v>
      </c>
      <c r="M25" s="48">
        <v>150</v>
      </c>
      <c r="N25" s="48">
        <v>134</v>
      </c>
      <c r="O25" s="48">
        <v>120</v>
      </c>
      <c r="P25" s="48">
        <v>124</v>
      </c>
      <c r="Q25" s="48">
        <v>122</v>
      </c>
      <c r="R25" s="56">
        <v>865</v>
      </c>
    </row>
    <row r="26" spans="1:18" ht="20.05" customHeight="1" x14ac:dyDescent="0.25">
      <c r="A26" s="43" t="s">
        <v>1147</v>
      </c>
      <c r="B26" s="105" t="s">
        <v>288</v>
      </c>
      <c r="C26" s="48">
        <v>0</v>
      </c>
      <c r="D26" s="48">
        <v>16</v>
      </c>
      <c r="E26" s="48">
        <v>33</v>
      </c>
      <c r="F26" s="48">
        <v>35</v>
      </c>
      <c r="G26" s="48">
        <v>44</v>
      </c>
      <c r="H26" s="48">
        <v>33</v>
      </c>
      <c r="I26" s="48">
        <v>29</v>
      </c>
      <c r="J26" s="48">
        <v>36</v>
      </c>
      <c r="K26" s="48">
        <v>36</v>
      </c>
      <c r="L26" s="48">
        <v>0</v>
      </c>
      <c r="M26" s="48">
        <v>0</v>
      </c>
      <c r="N26" s="48">
        <v>0</v>
      </c>
      <c r="O26" s="48">
        <v>0</v>
      </c>
      <c r="P26" s="48">
        <v>0</v>
      </c>
      <c r="Q26" s="48">
        <v>0</v>
      </c>
      <c r="R26" s="56">
        <v>262</v>
      </c>
    </row>
    <row r="27" spans="1:18" ht="20.05" customHeight="1" x14ac:dyDescent="0.25">
      <c r="A27" s="43" t="s">
        <v>1148</v>
      </c>
      <c r="B27" s="105" t="s">
        <v>288</v>
      </c>
      <c r="C27" s="48">
        <v>0</v>
      </c>
      <c r="D27" s="48">
        <v>12</v>
      </c>
      <c r="E27" s="48">
        <v>28</v>
      </c>
      <c r="F27" s="48">
        <v>30</v>
      </c>
      <c r="G27" s="48">
        <v>27</v>
      </c>
      <c r="H27" s="48">
        <v>29</v>
      </c>
      <c r="I27" s="48">
        <v>30</v>
      </c>
      <c r="J27" s="48">
        <v>24</v>
      </c>
      <c r="K27" s="48">
        <v>28</v>
      </c>
      <c r="L27" s="48">
        <v>0</v>
      </c>
      <c r="M27" s="48">
        <v>0</v>
      </c>
      <c r="N27" s="48">
        <v>0</v>
      </c>
      <c r="O27" s="48">
        <v>0</v>
      </c>
      <c r="P27" s="48">
        <v>0</v>
      </c>
      <c r="Q27" s="48">
        <v>0</v>
      </c>
      <c r="R27" s="56">
        <v>208</v>
      </c>
    </row>
    <row r="28" spans="1:18" ht="20.05" customHeight="1" x14ac:dyDescent="0.25">
      <c r="A28" s="43" t="s">
        <v>1149</v>
      </c>
      <c r="B28" s="105" t="s">
        <v>288</v>
      </c>
      <c r="C28" s="48">
        <v>0</v>
      </c>
      <c r="D28" s="48">
        <v>21</v>
      </c>
      <c r="E28" s="48">
        <v>35</v>
      </c>
      <c r="F28" s="48">
        <v>42</v>
      </c>
      <c r="G28" s="48">
        <v>39</v>
      </c>
      <c r="H28" s="48">
        <v>38</v>
      </c>
      <c r="I28" s="48">
        <v>29</v>
      </c>
      <c r="J28" s="48">
        <v>41</v>
      </c>
      <c r="K28" s="48">
        <v>31</v>
      </c>
      <c r="L28" s="48">
        <v>0</v>
      </c>
      <c r="M28" s="48">
        <v>0</v>
      </c>
      <c r="N28" s="48">
        <v>0</v>
      </c>
      <c r="O28" s="48">
        <v>0</v>
      </c>
      <c r="P28" s="48">
        <v>0</v>
      </c>
      <c r="Q28" s="48">
        <v>0</v>
      </c>
      <c r="R28" s="56">
        <v>276</v>
      </c>
    </row>
    <row r="29" spans="1:18" ht="20.05" customHeight="1" x14ac:dyDescent="0.25">
      <c r="A29" s="43" t="s">
        <v>1150</v>
      </c>
      <c r="B29" s="105" t="s">
        <v>288</v>
      </c>
      <c r="C29" s="48">
        <v>0</v>
      </c>
      <c r="D29" s="48">
        <v>0</v>
      </c>
      <c r="E29" s="48">
        <v>0</v>
      </c>
      <c r="F29" s="48">
        <v>0</v>
      </c>
      <c r="G29" s="48">
        <v>0</v>
      </c>
      <c r="H29" s="48">
        <v>0</v>
      </c>
      <c r="I29" s="48">
        <v>0</v>
      </c>
      <c r="J29" s="48">
        <v>0</v>
      </c>
      <c r="K29" s="48">
        <v>0</v>
      </c>
      <c r="L29" s="48">
        <v>146</v>
      </c>
      <c r="M29" s="48">
        <v>148</v>
      </c>
      <c r="N29" s="48">
        <v>102</v>
      </c>
      <c r="O29" s="48">
        <v>0</v>
      </c>
      <c r="P29" s="48">
        <v>0</v>
      </c>
      <c r="Q29" s="48">
        <v>0</v>
      </c>
      <c r="R29" s="56">
        <v>396</v>
      </c>
    </row>
    <row r="30" spans="1:18" ht="20.05" customHeight="1" x14ac:dyDescent="0.25">
      <c r="A30" s="43" t="s">
        <v>1151</v>
      </c>
      <c r="B30" s="105" t="s">
        <v>288</v>
      </c>
      <c r="C30" s="48">
        <v>0</v>
      </c>
      <c r="D30" s="48">
        <v>6</v>
      </c>
      <c r="E30" s="48">
        <v>21</v>
      </c>
      <c r="F30" s="48">
        <v>34</v>
      </c>
      <c r="G30" s="48">
        <v>29</v>
      </c>
      <c r="H30" s="48">
        <v>38</v>
      </c>
      <c r="I30" s="48">
        <v>33</v>
      </c>
      <c r="J30" s="48">
        <v>28</v>
      </c>
      <c r="K30" s="48">
        <v>30</v>
      </c>
      <c r="L30" s="48">
        <v>13</v>
      </c>
      <c r="M30" s="48">
        <v>13</v>
      </c>
      <c r="N30" s="48">
        <v>0</v>
      </c>
      <c r="O30" s="48">
        <v>0</v>
      </c>
      <c r="P30" s="48">
        <v>0</v>
      </c>
      <c r="Q30" s="48">
        <v>0</v>
      </c>
      <c r="R30" s="56">
        <v>245</v>
      </c>
    </row>
    <row r="31" spans="1:18" ht="20.05" customHeight="1" x14ac:dyDescent="0.25">
      <c r="A31" s="43" t="s">
        <v>1152</v>
      </c>
      <c r="B31" s="105" t="s">
        <v>288</v>
      </c>
      <c r="C31" s="48">
        <v>0</v>
      </c>
      <c r="D31" s="48">
        <v>16</v>
      </c>
      <c r="E31" s="48">
        <v>33</v>
      </c>
      <c r="F31" s="48">
        <v>31</v>
      </c>
      <c r="G31" s="48">
        <v>31</v>
      </c>
      <c r="H31" s="48">
        <v>33</v>
      </c>
      <c r="I31" s="48">
        <v>24</v>
      </c>
      <c r="J31" s="48">
        <v>34</v>
      </c>
      <c r="K31" s="48">
        <v>24</v>
      </c>
      <c r="L31" s="48">
        <v>0</v>
      </c>
      <c r="M31" s="48">
        <v>0</v>
      </c>
      <c r="N31" s="48">
        <v>0</v>
      </c>
      <c r="O31" s="48">
        <v>0</v>
      </c>
      <c r="P31" s="48">
        <v>0</v>
      </c>
      <c r="Q31" s="48">
        <v>0</v>
      </c>
      <c r="R31" s="56">
        <v>226</v>
      </c>
    </row>
    <row r="32" spans="1:18" ht="20.05" customHeight="1" x14ac:dyDescent="0.25">
      <c r="A32" s="43" t="s">
        <v>1153</v>
      </c>
      <c r="B32" s="105" t="s">
        <v>288</v>
      </c>
      <c r="C32" s="48">
        <v>0</v>
      </c>
      <c r="D32" s="48">
        <v>8</v>
      </c>
      <c r="E32" s="48">
        <v>12</v>
      </c>
      <c r="F32" s="48">
        <v>18</v>
      </c>
      <c r="G32" s="48">
        <v>13</v>
      </c>
      <c r="H32" s="48">
        <v>13</v>
      </c>
      <c r="I32" s="48">
        <v>17</v>
      </c>
      <c r="J32" s="48">
        <v>23</v>
      </c>
      <c r="K32" s="48">
        <v>15</v>
      </c>
      <c r="L32" s="48">
        <v>0</v>
      </c>
      <c r="M32" s="48">
        <v>0</v>
      </c>
      <c r="N32" s="48">
        <v>0</v>
      </c>
      <c r="O32" s="48">
        <v>0</v>
      </c>
      <c r="P32" s="48">
        <v>0</v>
      </c>
      <c r="Q32" s="48">
        <v>0</v>
      </c>
      <c r="R32" s="56">
        <v>119</v>
      </c>
    </row>
    <row r="33" spans="1:18" ht="20.05" customHeight="1" x14ac:dyDescent="0.25">
      <c r="A33" s="43" t="s">
        <v>1154</v>
      </c>
      <c r="B33" s="105" t="s">
        <v>288</v>
      </c>
      <c r="C33" s="48">
        <v>1</v>
      </c>
      <c r="D33" s="48">
        <v>0</v>
      </c>
      <c r="E33" s="48">
        <v>0</v>
      </c>
      <c r="F33" s="48">
        <v>0</v>
      </c>
      <c r="G33" s="48">
        <v>0</v>
      </c>
      <c r="H33" s="48">
        <v>0</v>
      </c>
      <c r="I33" s="48">
        <v>0</v>
      </c>
      <c r="J33" s="48">
        <v>0</v>
      </c>
      <c r="K33" s="48">
        <v>0</v>
      </c>
      <c r="L33" s="48">
        <v>98</v>
      </c>
      <c r="M33" s="48">
        <v>85</v>
      </c>
      <c r="N33" s="48">
        <v>99</v>
      </c>
      <c r="O33" s="48">
        <v>115</v>
      </c>
      <c r="P33" s="48">
        <v>92</v>
      </c>
      <c r="Q33" s="48">
        <v>222</v>
      </c>
      <c r="R33" s="56">
        <v>712</v>
      </c>
    </row>
    <row r="34" spans="1:18" ht="20.05" customHeight="1" x14ac:dyDescent="0.25">
      <c r="A34" s="43" t="s">
        <v>1155</v>
      </c>
      <c r="B34" s="105" t="s">
        <v>288</v>
      </c>
      <c r="C34" s="48">
        <v>18</v>
      </c>
      <c r="D34" s="48">
        <v>0</v>
      </c>
      <c r="E34" s="48">
        <v>0</v>
      </c>
      <c r="F34" s="48">
        <v>0</v>
      </c>
      <c r="G34" s="48">
        <v>0</v>
      </c>
      <c r="H34" s="48">
        <v>0</v>
      </c>
      <c r="I34" s="48">
        <v>0</v>
      </c>
      <c r="J34" s="48">
        <v>0</v>
      </c>
      <c r="K34" s="48">
        <v>0</v>
      </c>
      <c r="L34" s="48">
        <v>152</v>
      </c>
      <c r="M34" s="48">
        <v>183</v>
      </c>
      <c r="N34" s="48">
        <v>192</v>
      </c>
      <c r="O34" s="48">
        <v>176</v>
      </c>
      <c r="P34" s="48">
        <v>172</v>
      </c>
      <c r="Q34" s="48">
        <v>245</v>
      </c>
      <c r="R34" s="56">
        <v>1138</v>
      </c>
    </row>
    <row r="35" spans="1:18" ht="20.05" customHeight="1" x14ac:dyDescent="0.25">
      <c r="A35" s="43" t="s">
        <v>1156</v>
      </c>
      <c r="B35" s="105" t="s">
        <v>288</v>
      </c>
      <c r="C35" s="48">
        <v>0</v>
      </c>
      <c r="D35" s="48">
        <v>21</v>
      </c>
      <c r="E35" s="48">
        <v>42</v>
      </c>
      <c r="F35" s="48">
        <v>46</v>
      </c>
      <c r="G35" s="48">
        <v>42</v>
      </c>
      <c r="H35" s="48">
        <v>48</v>
      </c>
      <c r="I35" s="48">
        <v>46</v>
      </c>
      <c r="J35" s="48">
        <v>57</v>
      </c>
      <c r="K35" s="48">
        <v>59</v>
      </c>
      <c r="L35" s="48">
        <v>0</v>
      </c>
      <c r="M35" s="48">
        <v>0</v>
      </c>
      <c r="N35" s="48">
        <v>0</v>
      </c>
      <c r="O35" s="48">
        <v>0</v>
      </c>
      <c r="P35" s="48">
        <v>0</v>
      </c>
      <c r="Q35" s="48">
        <v>0</v>
      </c>
      <c r="R35" s="56">
        <v>361</v>
      </c>
    </row>
    <row r="36" spans="1:18" ht="20.05" customHeight="1" x14ac:dyDescent="0.25">
      <c r="A36" s="43" t="s">
        <v>1157</v>
      </c>
      <c r="B36" s="105" t="s">
        <v>288</v>
      </c>
      <c r="C36" s="48">
        <v>0</v>
      </c>
      <c r="D36" s="48">
        <v>11</v>
      </c>
      <c r="E36" s="48">
        <v>8</v>
      </c>
      <c r="F36" s="48">
        <v>12</v>
      </c>
      <c r="G36" s="48">
        <v>19</v>
      </c>
      <c r="H36" s="48">
        <v>18</v>
      </c>
      <c r="I36" s="48">
        <v>22</v>
      </c>
      <c r="J36" s="48">
        <v>23</v>
      </c>
      <c r="K36" s="48">
        <v>16</v>
      </c>
      <c r="L36" s="48">
        <v>0</v>
      </c>
      <c r="M36" s="48">
        <v>0</v>
      </c>
      <c r="N36" s="48">
        <v>0</v>
      </c>
      <c r="O36" s="48">
        <v>0</v>
      </c>
      <c r="P36" s="48">
        <v>0</v>
      </c>
      <c r="Q36" s="48">
        <v>0</v>
      </c>
      <c r="R36" s="56">
        <v>129</v>
      </c>
    </row>
    <row r="37" spans="1:18" ht="20.05" customHeight="1" x14ac:dyDescent="0.25">
      <c r="A37" s="164" t="s">
        <v>1158</v>
      </c>
      <c r="B37" s="165" t="s">
        <v>288</v>
      </c>
      <c r="C37" s="158">
        <v>0</v>
      </c>
      <c r="D37" s="158">
        <v>13</v>
      </c>
      <c r="E37" s="158">
        <v>27</v>
      </c>
      <c r="F37" s="158">
        <v>23</v>
      </c>
      <c r="G37" s="158">
        <v>20</v>
      </c>
      <c r="H37" s="158">
        <v>24</v>
      </c>
      <c r="I37" s="158">
        <v>21</v>
      </c>
      <c r="J37" s="158">
        <v>30</v>
      </c>
      <c r="K37" s="158">
        <v>31</v>
      </c>
      <c r="L37" s="158">
        <v>0</v>
      </c>
      <c r="M37" s="158">
        <v>0</v>
      </c>
      <c r="N37" s="158">
        <v>0</v>
      </c>
      <c r="O37" s="158">
        <v>0</v>
      </c>
      <c r="P37" s="158">
        <v>0</v>
      </c>
      <c r="Q37" s="158">
        <v>0</v>
      </c>
      <c r="R37" s="159">
        <v>189</v>
      </c>
    </row>
    <row r="38" spans="1:18" ht="20.05" customHeight="1" x14ac:dyDescent="0.25">
      <c r="R38" s="192"/>
    </row>
    <row r="39" spans="1:18" ht="20.05" customHeight="1" x14ac:dyDescent="0.25"/>
    <row r="40" spans="1:18" ht="20.05" customHeight="1" x14ac:dyDescent="0.25"/>
    <row r="41" spans="1:18" ht="20.05" customHeight="1" x14ac:dyDescent="0.25"/>
    <row r="42" spans="1:18" ht="20.05" customHeight="1" x14ac:dyDescent="0.25"/>
    <row r="43" spans="1:18" ht="20.05" customHeight="1" x14ac:dyDescent="0.25"/>
    <row r="44" spans="1:18" ht="20.05" customHeight="1" x14ac:dyDescent="0.25"/>
    <row r="45" spans="1:18" ht="20.05" customHeight="1" x14ac:dyDescent="0.25"/>
    <row r="46" spans="1:18" ht="20.05" customHeight="1" x14ac:dyDescent="0.25"/>
    <row r="47" spans="1:18" ht="20.05" customHeight="1" x14ac:dyDescent="0.25"/>
    <row r="48" spans="1:18" ht="20.05" customHeight="1" x14ac:dyDescent="0.25"/>
    <row r="49" ht="20.05" customHeight="1" x14ac:dyDescent="0.25"/>
    <row r="50" ht="20.05" customHeight="1" x14ac:dyDescent="0.25"/>
    <row r="51" ht="20.05" customHeight="1" x14ac:dyDescent="0.25"/>
    <row r="52" ht="20.05" customHeight="1" x14ac:dyDescent="0.25"/>
    <row r="53" ht="20.05" customHeight="1" x14ac:dyDescent="0.25"/>
    <row r="54" ht="20.05" customHeight="1" x14ac:dyDescent="0.25"/>
    <row r="55" ht="20.05" customHeight="1" x14ac:dyDescent="0.25"/>
    <row r="56" ht="20.05" customHeight="1" x14ac:dyDescent="0.25"/>
    <row r="57" ht="20.05" customHeight="1" x14ac:dyDescent="0.25"/>
    <row r="58" ht="20.05" customHeight="1" x14ac:dyDescent="0.25"/>
    <row r="59" ht="20.05" customHeight="1" x14ac:dyDescent="0.25"/>
    <row r="60" ht="20.05" customHeight="1" x14ac:dyDescent="0.25"/>
    <row r="61" ht="20.05" customHeight="1" x14ac:dyDescent="0.25"/>
    <row r="62" ht="20.05" customHeight="1" x14ac:dyDescent="0.25"/>
    <row r="63" ht="20.05" customHeight="1" x14ac:dyDescent="0.25"/>
    <row r="64" ht="20.05" customHeight="1" x14ac:dyDescent="0.25"/>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row r="78" ht="20.05" customHeight="1" x14ac:dyDescent="0.25"/>
    <row r="79" ht="20.05" customHeight="1" x14ac:dyDescent="0.25"/>
    <row r="80" ht="20.05" customHeight="1" x14ac:dyDescent="0.25"/>
    <row r="81" ht="20.05" customHeight="1" x14ac:dyDescent="0.25"/>
    <row r="82" ht="20.05" customHeight="1" x14ac:dyDescent="0.25"/>
    <row r="83" ht="20.05" customHeight="1" x14ac:dyDescent="0.25"/>
    <row r="84" ht="20.05" customHeight="1" x14ac:dyDescent="0.25"/>
    <row r="85" ht="20.05" customHeight="1" x14ac:dyDescent="0.25"/>
    <row r="86" ht="20.05" customHeight="1" x14ac:dyDescent="0.25"/>
    <row r="87" ht="20.05" customHeight="1" x14ac:dyDescent="0.25"/>
    <row r="88" ht="20.05" customHeight="1" x14ac:dyDescent="0.25"/>
    <row r="89" ht="20.05" customHeight="1" x14ac:dyDescent="0.25"/>
    <row r="90" ht="20.05" customHeight="1" x14ac:dyDescent="0.25"/>
    <row r="91" ht="20.05" customHeight="1" x14ac:dyDescent="0.25"/>
    <row r="92" ht="20.05" customHeight="1" x14ac:dyDescent="0.25"/>
    <row r="93" ht="20.05" customHeight="1" x14ac:dyDescent="0.25"/>
    <row r="94" ht="20.05" customHeight="1" x14ac:dyDescent="0.25"/>
    <row r="95" ht="20.05" customHeight="1" x14ac:dyDescent="0.25"/>
    <row r="96" ht="20.05" customHeight="1" x14ac:dyDescent="0.25"/>
    <row r="97" ht="20.05" customHeight="1" x14ac:dyDescent="0.25"/>
    <row r="98" ht="20.05" customHeight="1" x14ac:dyDescent="0.25"/>
    <row r="99" ht="20.05" customHeight="1" x14ac:dyDescent="0.25"/>
    <row r="100" ht="20.05" customHeight="1" x14ac:dyDescent="0.25"/>
    <row r="101" ht="20.05" customHeight="1" x14ac:dyDescent="0.25"/>
    <row r="102" ht="20.05" customHeight="1" x14ac:dyDescent="0.25"/>
    <row r="103" ht="20.05" customHeight="1" x14ac:dyDescent="0.25"/>
    <row r="104" ht="20.05" customHeight="1" x14ac:dyDescent="0.25"/>
    <row r="105" ht="20.05" customHeight="1" x14ac:dyDescent="0.25"/>
    <row r="106" ht="20.05" customHeight="1" x14ac:dyDescent="0.25"/>
    <row r="107" ht="20.05" customHeight="1" x14ac:dyDescent="0.25"/>
    <row r="108" ht="20.05" customHeight="1" x14ac:dyDescent="0.25"/>
    <row r="109" ht="20.05" customHeight="1" x14ac:dyDescent="0.25"/>
    <row r="110" ht="20.05" customHeight="1" x14ac:dyDescent="0.25"/>
    <row r="111" ht="20.05" customHeight="1" x14ac:dyDescent="0.25"/>
    <row r="112" ht="20.05" customHeight="1" x14ac:dyDescent="0.25"/>
    <row r="113" ht="20.05" customHeight="1" x14ac:dyDescent="0.25"/>
    <row r="114" ht="20.05" customHeight="1" x14ac:dyDescent="0.25"/>
    <row r="115" ht="20.05" customHeight="1" x14ac:dyDescent="0.25"/>
    <row r="116" ht="20.05" customHeight="1" x14ac:dyDescent="0.25"/>
    <row r="117" ht="20.05" customHeight="1" x14ac:dyDescent="0.25"/>
    <row r="118" ht="20.05" customHeight="1" x14ac:dyDescent="0.25"/>
    <row r="119" ht="20.05" customHeight="1" x14ac:dyDescent="0.25"/>
    <row r="120" ht="20.05" customHeight="1" x14ac:dyDescent="0.25"/>
    <row r="121" ht="20.05" customHeight="1" x14ac:dyDescent="0.25"/>
    <row r="122" ht="20.05" customHeight="1" x14ac:dyDescent="0.25"/>
    <row r="123" ht="20.05" customHeight="1" x14ac:dyDescent="0.25"/>
    <row r="124" ht="20.05" customHeight="1" x14ac:dyDescent="0.25"/>
    <row r="125" ht="20.05" customHeight="1" x14ac:dyDescent="0.25"/>
    <row r="126" ht="20.05" customHeight="1" x14ac:dyDescent="0.25"/>
    <row r="127" ht="20.05" customHeight="1" x14ac:dyDescent="0.25"/>
    <row r="128" ht="20.05" customHeight="1" x14ac:dyDescent="0.25"/>
    <row r="129" ht="20.05" customHeight="1" x14ac:dyDescent="0.25"/>
    <row r="130" ht="20.05" customHeight="1" x14ac:dyDescent="0.25"/>
    <row r="131" ht="20.05" customHeight="1" x14ac:dyDescent="0.25"/>
    <row r="132" ht="20.05" customHeight="1" x14ac:dyDescent="0.25"/>
    <row r="133" ht="20.05" customHeight="1" x14ac:dyDescent="0.25"/>
    <row r="134" ht="20.05" customHeight="1" x14ac:dyDescent="0.25"/>
    <row r="135" ht="20.05" customHeight="1" x14ac:dyDescent="0.25"/>
    <row r="136" ht="20.05" customHeight="1" x14ac:dyDescent="0.25"/>
    <row r="137" ht="20.05" customHeight="1" x14ac:dyDescent="0.25"/>
    <row r="138" ht="20.05" customHeight="1" x14ac:dyDescent="0.25"/>
    <row r="139" ht="20.05" customHeight="1" x14ac:dyDescent="0.25"/>
    <row r="140" ht="20.05" customHeight="1" x14ac:dyDescent="0.25"/>
    <row r="141" ht="20.05" customHeight="1" x14ac:dyDescent="0.25"/>
    <row r="142" ht="20.05" customHeight="1" x14ac:dyDescent="0.25"/>
    <row r="143" ht="20.05" customHeight="1" x14ac:dyDescent="0.25"/>
    <row r="144" ht="20.05" customHeight="1" x14ac:dyDescent="0.25"/>
    <row r="145" ht="20.05" customHeight="1" x14ac:dyDescent="0.25"/>
    <row r="146" ht="20.05" customHeight="1" x14ac:dyDescent="0.25"/>
    <row r="147" ht="20.05" customHeight="1" x14ac:dyDescent="0.25"/>
    <row r="148" ht="20.05" customHeight="1" x14ac:dyDescent="0.25"/>
    <row r="149" ht="20.05" customHeight="1" x14ac:dyDescent="0.25"/>
    <row r="150" ht="20.05" customHeight="1" x14ac:dyDescent="0.25"/>
    <row r="151" ht="20.05" customHeight="1" x14ac:dyDescent="0.25"/>
    <row r="152" ht="20.05" customHeight="1" x14ac:dyDescent="0.25"/>
    <row r="153" ht="20.05" customHeight="1" x14ac:dyDescent="0.25"/>
    <row r="154" ht="20.05" customHeight="1" x14ac:dyDescent="0.25"/>
    <row r="155" ht="20.05" customHeight="1" x14ac:dyDescent="0.25"/>
    <row r="156" ht="20.05" customHeight="1" x14ac:dyDescent="0.25"/>
    <row r="157" ht="20.05" customHeight="1" x14ac:dyDescent="0.25"/>
    <row r="158" ht="20.05" customHeight="1" x14ac:dyDescent="0.25"/>
    <row r="159" ht="20.05" customHeight="1" x14ac:dyDescent="0.25"/>
    <row r="160" ht="20.05" customHeight="1" x14ac:dyDescent="0.25"/>
    <row r="161" ht="20.05" customHeight="1" x14ac:dyDescent="0.25"/>
    <row r="162" ht="20.05" customHeight="1" x14ac:dyDescent="0.25"/>
    <row r="163" ht="20.05" customHeight="1" x14ac:dyDescent="0.25"/>
    <row r="164" ht="20.05" customHeight="1" x14ac:dyDescent="0.25"/>
    <row r="165" ht="20.05" customHeight="1" x14ac:dyDescent="0.25"/>
    <row r="166" ht="20.05" customHeight="1" x14ac:dyDescent="0.25"/>
    <row r="167" ht="20.05" customHeight="1" x14ac:dyDescent="0.25"/>
    <row r="168" ht="20.05" customHeight="1" x14ac:dyDescent="0.25"/>
    <row r="169" ht="20.05" customHeight="1" x14ac:dyDescent="0.25"/>
    <row r="170" ht="20.05" customHeight="1" x14ac:dyDescent="0.25"/>
    <row r="171" ht="20.05" customHeight="1" x14ac:dyDescent="0.25"/>
    <row r="172" ht="20.05" customHeight="1" x14ac:dyDescent="0.25"/>
    <row r="173" ht="20.05" customHeight="1" x14ac:dyDescent="0.25"/>
    <row r="174" ht="20.05" customHeight="1" x14ac:dyDescent="0.25"/>
    <row r="175" ht="20.05" customHeight="1" x14ac:dyDescent="0.25"/>
    <row r="176" ht="20.05" customHeight="1" x14ac:dyDescent="0.25"/>
    <row r="177" ht="20.05" customHeight="1" x14ac:dyDescent="0.25"/>
    <row r="178" ht="20.05" customHeight="1" x14ac:dyDescent="0.25"/>
    <row r="179" ht="20.05" customHeight="1" x14ac:dyDescent="0.25"/>
    <row r="180" ht="20.05" customHeight="1" x14ac:dyDescent="0.25"/>
    <row r="181" ht="20.05" customHeight="1" x14ac:dyDescent="0.25"/>
    <row r="182" ht="20.05" customHeight="1" x14ac:dyDescent="0.25"/>
    <row r="183" ht="20.05" customHeight="1" x14ac:dyDescent="0.25"/>
    <row r="184" ht="20.05" customHeight="1" x14ac:dyDescent="0.25"/>
    <row r="185" ht="20.05" customHeight="1" x14ac:dyDescent="0.25"/>
    <row r="186" ht="20.05" customHeight="1" x14ac:dyDescent="0.25"/>
    <row r="187" ht="20.05" customHeight="1" x14ac:dyDescent="0.25"/>
    <row r="188" ht="20.05" customHeight="1" x14ac:dyDescent="0.25"/>
    <row r="189" ht="20.05" customHeight="1" x14ac:dyDescent="0.25"/>
    <row r="190" ht="20.05" customHeight="1" x14ac:dyDescent="0.25"/>
    <row r="191" ht="20.05" customHeight="1" x14ac:dyDescent="0.25"/>
    <row r="192" ht="20.05" customHeight="1" x14ac:dyDescent="0.25"/>
    <row r="193" ht="20.05" customHeight="1" x14ac:dyDescent="0.25"/>
    <row r="194" ht="20.05" customHeight="1" x14ac:dyDescent="0.25"/>
    <row r="195" ht="20.05" customHeight="1" x14ac:dyDescent="0.25"/>
    <row r="196" ht="20.05" customHeight="1" x14ac:dyDescent="0.25"/>
    <row r="197" ht="20.05" customHeight="1" x14ac:dyDescent="0.25"/>
    <row r="198" ht="20.05" customHeight="1" x14ac:dyDescent="0.25"/>
    <row r="199" ht="20.05" customHeight="1" x14ac:dyDescent="0.25"/>
    <row r="200" ht="20.05" customHeight="1" x14ac:dyDescent="0.25"/>
    <row r="201" ht="20.05" customHeight="1" x14ac:dyDescent="0.25"/>
    <row r="202" ht="20.05" customHeight="1" x14ac:dyDescent="0.25"/>
    <row r="203" ht="20.05" customHeight="1" x14ac:dyDescent="0.25"/>
    <row r="204" ht="20.05" customHeight="1" x14ac:dyDescent="0.25"/>
    <row r="205" ht="20.05" customHeight="1" x14ac:dyDescent="0.25"/>
    <row r="206" ht="20.05" customHeight="1" x14ac:dyDescent="0.25"/>
    <row r="207" ht="20.05" customHeight="1" x14ac:dyDescent="0.25"/>
    <row r="208" ht="20.05" customHeight="1" x14ac:dyDescent="0.25"/>
    <row r="209" ht="20.05" customHeight="1" x14ac:dyDescent="0.25"/>
    <row r="210" ht="20.05" customHeight="1" x14ac:dyDescent="0.25"/>
    <row r="211" ht="20.05" customHeight="1" x14ac:dyDescent="0.25"/>
    <row r="212" ht="20.05" customHeight="1" x14ac:dyDescent="0.25"/>
    <row r="213" ht="20.05" customHeight="1" x14ac:dyDescent="0.25"/>
    <row r="214" ht="20.05" customHeight="1" x14ac:dyDescent="0.25"/>
    <row r="215" ht="20.05" customHeight="1" x14ac:dyDescent="0.25"/>
    <row r="216" ht="20.05" customHeight="1" x14ac:dyDescent="0.25"/>
    <row r="217" ht="20.05" customHeight="1" x14ac:dyDescent="0.25"/>
    <row r="218" ht="20.05" customHeight="1" x14ac:dyDescent="0.25"/>
    <row r="219" ht="20.05" customHeight="1" x14ac:dyDescent="0.25"/>
    <row r="220" ht="20.05" customHeight="1" x14ac:dyDescent="0.25"/>
    <row r="221" ht="20.05" customHeight="1" x14ac:dyDescent="0.25"/>
    <row r="222" ht="20.05" customHeight="1" x14ac:dyDescent="0.25"/>
    <row r="223" ht="20.05" customHeight="1" x14ac:dyDescent="0.25"/>
    <row r="224" ht="20.05" customHeight="1" x14ac:dyDescent="0.25"/>
    <row r="225" ht="20.05" customHeight="1" x14ac:dyDescent="0.25"/>
    <row r="226" ht="20.05" customHeight="1" x14ac:dyDescent="0.25"/>
    <row r="227" ht="20.05" customHeight="1" x14ac:dyDescent="0.25"/>
    <row r="228" ht="20.05" customHeight="1" x14ac:dyDescent="0.25"/>
    <row r="229" ht="20.05" customHeight="1" x14ac:dyDescent="0.25"/>
    <row r="230" ht="20.05" customHeight="1" x14ac:dyDescent="0.25"/>
    <row r="231" ht="20.05" customHeight="1" x14ac:dyDescent="0.25"/>
    <row r="232" ht="20.05" customHeight="1" x14ac:dyDescent="0.25"/>
    <row r="233" ht="20.05" customHeight="1" x14ac:dyDescent="0.25"/>
    <row r="234" ht="20.05" customHeight="1" x14ac:dyDescent="0.25"/>
    <row r="235" ht="20.05" customHeight="1" x14ac:dyDescent="0.25"/>
    <row r="236" ht="20.05" customHeight="1" x14ac:dyDescent="0.25"/>
    <row r="237" ht="20.05" customHeight="1" x14ac:dyDescent="0.25"/>
    <row r="238" ht="20.05" customHeight="1" x14ac:dyDescent="0.25"/>
    <row r="239" ht="20.05" customHeight="1" x14ac:dyDescent="0.25"/>
    <row r="240" ht="20.05" customHeight="1" x14ac:dyDescent="0.25"/>
    <row r="241" ht="20.05" customHeight="1" x14ac:dyDescent="0.25"/>
    <row r="242" ht="20.05" customHeight="1" x14ac:dyDescent="0.25"/>
    <row r="243" ht="20.05" customHeight="1" x14ac:dyDescent="0.25"/>
    <row r="244" ht="20.05" customHeight="1" x14ac:dyDescent="0.25"/>
    <row r="245" ht="20.05" customHeight="1" x14ac:dyDescent="0.25"/>
    <row r="246" ht="20.05" customHeight="1" x14ac:dyDescent="0.25"/>
    <row r="247" ht="20.05" customHeight="1" x14ac:dyDescent="0.25"/>
    <row r="248" ht="20.05" customHeight="1" x14ac:dyDescent="0.25"/>
    <row r="249" ht="20.05" customHeight="1" x14ac:dyDescent="0.25"/>
    <row r="250" ht="20.05" customHeight="1" x14ac:dyDescent="0.25"/>
    <row r="251" ht="20.05" customHeight="1" x14ac:dyDescent="0.25"/>
    <row r="252" ht="20.05" customHeight="1" x14ac:dyDescent="0.25"/>
    <row r="253" ht="20.05" customHeight="1" x14ac:dyDescent="0.25"/>
    <row r="254" ht="20.05" customHeight="1" x14ac:dyDescent="0.25"/>
    <row r="255" ht="20.05" customHeight="1" x14ac:dyDescent="0.25"/>
    <row r="256" ht="20.05" customHeight="1" x14ac:dyDescent="0.25"/>
    <row r="257" ht="20.05" customHeight="1" x14ac:dyDescent="0.25"/>
    <row r="258" ht="20.05" customHeight="1" x14ac:dyDescent="0.25"/>
    <row r="259" ht="20.05" customHeight="1" x14ac:dyDescent="0.25"/>
    <row r="260" ht="20.05" customHeight="1" x14ac:dyDescent="0.25"/>
    <row r="261" ht="20.05" customHeight="1" x14ac:dyDescent="0.25"/>
    <row r="262" ht="20.05" customHeight="1" x14ac:dyDescent="0.25"/>
    <row r="263" ht="20.05" customHeight="1" x14ac:dyDescent="0.25"/>
    <row r="264" ht="20.05" customHeight="1" x14ac:dyDescent="0.25"/>
    <row r="265" ht="20.05" customHeight="1" x14ac:dyDescent="0.25"/>
    <row r="266" ht="20.05" customHeight="1" x14ac:dyDescent="0.25"/>
    <row r="267" ht="20.05" customHeight="1" x14ac:dyDescent="0.25"/>
    <row r="268" ht="20.05" customHeight="1" x14ac:dyDescent="0.25"/>
    <row r="269" ht="20.05" customHeight="1" x14ac:dyDescent="0.25"/>
    <row r="270" ht="20.05" customHeight="1" x14ac:dyDescent="0.25"/>
    <row r="271" ht="20.05" customHeight="1" x14ac:dyDescent="0.25"/>
    <row r="272" ht="20.05" customHeight="1" x14ac:dyDescent="0.25"/>
    <row r="273" ht="20.05" customHeight="1" x14ac:dyDescent="0.25"/>
    <row r="274" ht="20.05" customHeight="1" x14ac:dyDescent="0.25"/>
    <row r="275" ht="20.05" customHeight="1" x14ac:dyDescent="0.25"/>
    <row r="276" ht="20.05" customHeight="1" x14ac:dyDescent="0.25"/>
    <row r="277" ht="20.05" customHeight="1" x14ac:dyDescent="0.25"/>
    <row r="278" ht="20.05" customHeight="1" x14ac:dyDescent="0.25"/>
    <row r="279" ht="20.05" customHeight="1" x14ac:dyDescent="0.25"/>
    <row r="280" ht="20.05" customHeight="1" x14ac:dyDescent="0.25"/>
    <row r="281" ht="20.05" customHeight="1" x14ac:dyDescent="0.25"/>
    <row r="282" ht="20.05" customHeight="1" x14ac:dyDescent="0.25"/>
    <row r="283" ht="20.05" customHeight="1" x14ac:dyDescent="0.25"/>
    <row r="284" ht="20.05" customHeight="1" x14ac:dyDescent="0.25"/>
    <row r="285" ht="20.05" customHeight="1" x14ac:dyDescent="0.25"/>
    <row r="286" ht="20.05" customHeight="1" x14ac:dyDescent="0.25"/>
    <row r="287" ht="20.05" customHeight="1" x14ac:dyDescent="0.25"/>
    <row r="288" ht="20.05" customHeight="1" x14ac:dyDescent="0.25"/>
    <row r="289" ht="20.05" customHeight="1" x14ac:dyDescent="0.25"/>
    <row r="290" ht="20.05" customHeight="1" x14ac:dyDescent="0.25"/>
    <row r="291" ht="20.05" customHeight="1" x14ac:dyDescent="0.25"/>
    <row r="292" ht="20.05" customHeight="1" x14ac:dyDescent="0.25"/>
    <row r="293" ht="20.05" customHeight="1" x14ac:dyDescent="0.25"/>
    <row r="294" ht="20.05" customHeight="1" x14ac:dyDescent="0.25"/>
    <row r="295" ht="20.05" customHeight="1" x14ac:dyDescent="0.25"/>
    <row r="296" ht="20.05" customHeight="1" x14ac:dyDescent="0.25"/>
    <row r="297" ht="20.05" customHeight="1" x14ac:dyDescent="0.25"/>
    <row r="298" ht="20.05" customHeight="1" x14ac:dyDescent="0.25"/>
    <row r="299" ht="20.05" customHeight="1" x14ac:dyDescent="0.25"/>
    <row r="300" ht="20.05" customHeight="1" x14ac:dyDescent="0.25"/>
    <row r="301" ht="20.05" customHeight="1" x14ac:dyDescent="0.25"/>
    <row r="302" ht="20.05" customHeight="1" x14ac:dyDescent="0.25"/>
  </sheetData>
  <mergeCells count="3">
    <mergeCell ref="A4:R4"/>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Narrow,Regular"&amp;12- 32 -</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9">
    <tabColor rgb="FFE2FBFE"/>
    <pageSetUpPr autoPageBreaks="0"/>
  </sheetPr>
  <dimension ref="A1:T347"/>
  <sheetViews>
    <sheetView showGridLines="0" showZeros="0" zoomScale="82" zoomScaleNormal="82" workbookViewId="0">
      <selection activeCell="A2" sqref="A2:R2"/>
    </sheetView>
  </sheetViews>
  <sheetFormatPr defaultColWidth="9.125" defaultRowHeight="13.6" x14ac:dyDescent="0.25"/>
  <cols>
    <col min="1" max="1" width="40.75" style="30" customWidth="1"/>
    <col min="2" max="2" width="20.75" style="30" customWidth="1"/>
    <col min="3" max="3" width="8.25"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1126</v>
      </c>
      <c r="B4" s="373"/>
      <c r="C4" s="373"/>
      <c r="D4" s="373"/>
      <c r="E4" s="373"/>
      <c r="F4" s="373"/>
      <c r="G4" s="373"/>
      <c r="H4" s="373"/>
      <c r="I4" s="373"/>
      <c r="J4" s="373"/>
      <c r="K4" s="373"/>
      <c r="L4" s="373"/>
      <c r="M4" s="373"/>
      <c r="N4" s="373"/>
      <c r="O4" s="373"/>
      <c r="P4" s="373"/>
      <c r="Q4" s="373"/>
      <c r="R4" s="374"/>
    </row>
    <row r="5" spans="1:20" ht="27.7"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20.05" customHeight="1" x14ac:dyDescent="0.25">
      <c r="A6" s="43" t="s">
        <v>1159</v>
      </c>
      <c r="B6" s="105" t="s">
        <v>288</v>
      </c>
      <c r="C6" s="48">
        <v>0</v>
      </c>
      <c r="D6" s="48">
        <v>0</v>
      </c>
      <c r="E6" s="48">
        <v>0</v>
      </c>
      <c r="F6" s="48">
        <v>0</v>
      </c>
      <c r="G6" s="48">
        <v>0</v>
      </c>
      <c r="H6" s="48">
        <v>0</v>
      </c>
      <c r="I6" s="48">
        <v>0</v>
      </c>
      <c r="J6" s="48">
        <v>0</v>
      </c>
      <c r="K6" s="48">
        <v>0</v>
      </c>
      <c r="L6" s="48">
        <v>92</v>
      </c>
      <c r="M6" s="48">
        <v>71</v>
      </c>
      <c r="N6" s="48">
        <v>74</v>
      </c>
      <c r="O6" s="48">
        <v>0</v>
      </c>
      <c r="P6" s="48">
        <v>0</v>
      </c>
      <c r="Q6" s="48">
        <v>0</v>
      </c>
      <c r="R6" s="56">
        <v>237</v>
      </c>
    </row>
    <row r="7" spans="1:20" ht="20.05" customHeight="1" x14ac:dyDescent="0.25">
      <c r="A7" s="43" t="s">
        <v>1160</v>
      </c>
      <c r="B7" s="105" t="s">
        <v>288</v>
      </c>
      <c r="C7" s="48">
        <v>0</v>
      </c>
      <c r="D7" s="48">
        <v>15</v>
      </c>
      <c r="E7" s="48">
        <v>30</v>
      </c>
      <c r="F7" s="48">
        <v>27</v>
      </c>
      <c r="G7" s="48">
        <v>21</v>
      </c>
      <c r="H7" s="48">
        <v>33</v>
      </c>
      <c r="I7" s="48">
        <v>20</v>
      </c>
      <c r="J7" s="48">
        <v>29</v>
      </c>
      <c r="K7" s="48">
        <v>29</v>
      </c>
      <c r="L7" s="48">
        <v>0</v>
      </c>
      <c r="M7" s="48">
        <v>0</v>
      </c>
      <c r="N7" s="48">
        <v>0</v>
      </c>
      <c r="O7" s="48">
        <v>0</v>
      </c>
      <c r="P7" s="48">
        <v>0</v>
      </c>
      <c r="Q7" s="48">
        <v>0</v>
      </c>
      <c r="R7" s="56">
        <v>204</v>
      </c>
    </row>
    <row r="8" spans="1:20" ht="20.05" customHeight="1" x14ac:dyDescent="0.25">
      <c r="A8" s="43" t="s">
        <v>1161</v>
      </c>
      <c r="B8" s="105" t="s">
        <v>288</v>
      </c>
      <c r="C8" s="48">
        <v>0</v>
      </c>
      <c r="D8" s="48">
        <v>0</v>
      </c>
      <c r="E8" s="48">
        <v>0</v>
      </c>
      <c r="F8" s="48">
        <v>0</v>
      </c>
      <c r="G8" s="48">
        <v>0</v>
      </c>
      <c r="H8" s="48">
        <v>0</v>
      </c>
      <c r="I8" s="48">
        <v>0</v>
      </c>
      <c r="J8" s="48">
        <v>0</v>
      </c>
      <c r="K8" s="48">
        <v>0</v>
      </c>
      <c r="L8" s="48">
        <v>1</v>
      </c>
      <c r="M8" s="48">
        <v>0</v>
      </c>
      <c r="N8" s="48">
        <v>4</v>
      </c>
      <c r="O8" s="48">
        <v>4</v>
      </c>
      <c r="P8" s="48">
        <v>4</v>
      </c>
      <c r="Q8" s="48">
        <v>26</v>
      </c>
      <c r="R8" s="56">
        <v>39</v>
      </c>
    </row>
    <row r="9" spans="1:20" ht="20.05" customHeight="1" x14ac:dyDescent="0.25">
      <c r="A9" s="43" t="s">
        <v>1162</v>
      </c>
      <c r="B9" s="105" t="s">
        <v>288</v>
      </c>
      <c r="C9" s="48">
        <v>1</v>
      </c>
      <c r="D9" s="48">
        <v>15</v>
      </c>
      <c r="E9" s="48">
        <v>41</v>
      </c>
      <c r="F9" s="48">
        <v>45</v>
      </c>
      <c r="G9" s="48">
        <v>47</v>
      </c>
      <c r="H9" s="48">
        <v>48</v>
      </c>
      <c r="I9" s="48">
        <v>48</v>
      </c>
      <c r="J9" s="48">
        <v>41</v>
      </c>
      <c r="K9" s="48">
        <v>40</v>
      </c>
      <c r="L9" s="48">
        <v>37</v>
      </c>
      <c r="M9" s="48">
        <v>31</v>
      </c>
      <c r="N9" s="48">
        <v>0</v>
      </c>
      <c r="O9" s="48">
        <v>0</v>
      </c>
      <c r="P9" s="48">
        <v>0</v>
      </c>
      <c r="Q9" s="48">
        <v>0</v>
      </c>
      <c r="R9" s="56">
        <v>394</v>
      </c>
    </row>
    <row r="10" spans="1:20" ht="20.05" customHeight="1" x14ac:dyDescent="0.25">
      <c r="A10" s="43" t="s">
        <v>1163</v>
      </c>
      <c r="B10" s="105" t="s">
        <v>288</v>
      </c>
      <c r="C10" s="48">
        <v>0</v>
      </c>
      <c r="D10" s="48">
        <v>0</v>
      </c>
      <c r="E10" s="48">
        <v>0</v>
      </c>
      <c r="F10" s="48">
        <v>0</v>
      </c>
      <c r="G10" s="48">
        <v>0</v>
      </c>
      <c r="H10" s="48">
        <v>0</v>
      </c>
      <c r="I10" s="48">
        <v>0</v>
      </c>
      <c r="J10" s="48">
        <v>0</v>
      </c>
      <c r="K10" s="48">
        <v>0</v>
      </c>
      <c r="L10" s="48">
        <v>120</v>
      </c>
      <c r="M10" s="48">
        <v>90</v>
      </c>
      <c r="N10" s="48">
        <v>92</v>
      </c>
      <c r="O10" s="48">
        <v>0</v>
      </c>
      <c r="P10" s="48">
        <v>0</v>
      </c>
      <c r="Q10" s="48">
        <v>0</v>
      </c>
      <c r="R10" s="56">
        <v>302</v>
      </c>
    </row>
    <row r="11" spans="1:20" ht="20.05" customHeight="1" x14ac:dyDescent="0.25">
      <c r="A11" s="43" t="s">
        <v>1164</v>
      </c>
      <c r="B11" s="105" t="s">
        <v>288</v>
      </c>
      <c r="C11" s="48">
        <v>0</v>
      </c>
      <c r="D11" s="48">
        <v>0</v>
      </c>
      <c r="E11" s="48">
        <v>37</v>
      </c>
      <c r="F11" s="48">
        <v>50</v>
      </c>
      <c r="G11" s="48">
        <v>57</v>
      </c>
      <c r="H11" s="48">
        <v>48</v>
      </c>
      <c r="I11" s="48">
        <v>54</v>
      </c>
      <c r="J11" s="48">
        <v>46</v>
      </c>
      <c r="K11" s="48">
        <v>52</v>
      </c>
      <c r="L11" s="48">
        <v>0</v>
      </c>
      <c r="M11" s="48">
        <v>0</v>
      </c>
      <c r="N11" s="48">
        <v>0</v>
      </c>
      <c r="O11" s="48">
        <v>0</v>
      </c>
      <c r="P11" s="48">
        <v>0</v>
      </c>
      <c r="Q11" s="48">
        <v>0</v>
      </c>
      <c r="R11" s="56">
        <v>344</v>
      </c>
    </row>
    <row r="12" spans="1:20" ht="20.05" customHeight="1" x14ac:dyDescent="0.25">
      <c r="A12" s="43" t="s">
        <v>1165</v>
      </c>
      <c r="B12" s="105" t="s">
        <v>288</v>
      </c>
      <c r="C12" s="48">
        <v>0</v>
      </c>
      <c r="D12" s="48">
        <v>23</v>
      </c>
      <c r="E12" s="48">
        <v>45</v>
      </c>
      <c r="F12" s="48">
        <v>30</v>
      </c>
      <c r="G12" s="48">
        <v>33</v>
      </c>
      <c r="H12" s="48">
        <v>41</v>
      </c>
      <c r="I12" s="48">
        <v>43</v>
      </c>
      <c r="J12" s="48">
        <v>42</v>
      </c>
      <c r="K12" s="48">
        <v>40</v>
      </c>
      <c r="L12" s="48">
        <v>0</v>
      </c>
      <c r="M12" s="48">
        <v>0</v>
      </c>
      <c r="N12" s="48">
        <v>0</v>
      </c>
      <c r="O12" s="48">
        <v>0</v>
      </c>
      <c r="P12" s="48">
        <v>0</v>
      </c>
      <c r="Q12" s="48">
        <v>0</v>
      </c>
      <c r="R12" s="56">
        <v>297</v>
      </c>
    </row>
    <row r="13" spans="1:20" ht="20.05" customHeight="1" x14ac:dyDescent="0.25">
      <c r="A13" s="43" t="s">
        <v>1166</v>
      </c>
      <c r="B13" s="105" t="s">
        <v>288</v>
      </c>
      <c r="C13" s="48">
        <v>0</v>
      </c>
      <c r="D13" s="48">
        <v>21</v>
      </c>
      <c r="E13" s="48">
        <v>32</v>
      </c>
      <c r="F13" s="48">
        <v>42</v>
      </c>
      <c r="G13" s="48">
        <v>35</v>
      </c>
      <c r="H13" s="48">
        <v>37</v>
      </c>
      <c r="I13" s="48">
        <v>49</v>
      </c>
      <c r="J13" s="48">
        <v>48</v>
      </c>
      <c r="K13" s="48">
        <v>42</v>
      </c>
      <c r="L13" s="48">
        <v>78</v>
      </c>
      <c r="M13" s="48">
        <v>75</v>
      </c>
      <c r="N13" s="48">
        <v>0</v>
      </c>
      <c r="O13" s="48">
        <v>0</v>
      </c>
      <c r="P13" s="48">
        <v>0</v>
      </c>
      <c r="Q13" s="48">
        <v>0</v>
      </c>
      <c r="R13" s="56">
        <v>459</v>
      </c>
    </row>
    <row r="14" spans="1:20" ht="20.05" customHeight="1" x14ac:dyDescent="0.25">
      <c r="A14" s="43" t="s">
        <v>1167</v>
      </c>
      <c r="B14" s="105" t="s">
        <v>288</v>
      </c>
      <c r="C14" s="48">
        <v>0</v>
      </c>
      <c r="D14" s="48">
        <v>12</v>
      </c>
      <c r="E14" s="48">
        <v>27</v>
      </c>
      <c r="F14" s="48">
        <v>27</v>
      </c>
      <c r="G14" s="48">
        <v>34</v>
      </c>
      <c r="H14" s="48">
        <v>32</v>
      </c>
      <c r="I14" s="48">
        <v>38</v>
      </c>
      <c r="J14" s="48">
        <v>44</v>
      </c>
      <c r="K14" s="48">
        <v>27</v>
      </c>
      <c r="L14" s="48">
        <v>0</v>
      </c>
      <c r="M14" s="48">
        <v>0</v>
      </c>
      <c r="N14" s="48">
        <v>0</v>
      </c>
      <c r="O14" s="48">
        <v>0</v>
      </c>
      <c r="P14" s="48">
        <v>0</v>
      </c>
      <c r="Q14" s="48">
        <v>0</v>
      </c>
      <c r="R14" s="56">
        <v>241</v>
      </c>
    </row>
    <row r="15" spans="1:20" ht="20.05" customHeight="1" x14ac:dyDescent="0.25">
      <c r="A15" s="43" t="s">
        <v>1168</v>
      </c>
      <c r="B15" s="105" t="s">
        <v>288</v>
      </c>
      <c r="C15" s="48">
        <v>0</v>
      </c>
      <c r="D15" s="48">
        <v>17</v>
      </c>
      <c r="E15" s="48">
        <v>28</v>
      </c>
      <c r="F15" s="48">
        <v>49</v>
      </c>
      <c r="G15" s="48">
        <v>37</v>
      </c>
      <c r="H15" s="48">
        <v>37</v>
      </c>
      <c r="I15" s="48">
        <v>39</v>
      </c>
      <c r="J15" s="48">
        <v>38</v>
      </c>
      <c r="K15" s="48">
        <v>37</v>
      </c>
      <c r="L15" s="48">
        <v>0</v>
      </c>
      <c r="M15" s="48">
        <v>0</v>
      </c>
      <c r="N15" s="48">
        <v>0</v>
      </c>
      <c r="O15" s="48">
        <v>0</v>
      </c>
      <c r="P15" s="48">
        <v>0</v>
      </c>
      <c r="Q15" s="48">
        <v>0</v>
      </c>
      <c r="R15" s="56">
        <v>282</v>
      </c>
    </row>
    <row r="16" spans="1:20" ht="20.05" customHeight="1" x14ac:dyDescent="0.25">
      <c r="A16" s="43" t="s">
        <v>1169</v>
      </c>
      <c r="B16" s="105" t="s">
        <v>288</v>
      </c>
      <c r="C16" s="48">
        <v>0</v>
      </c>
      <c r="D16" s="48">
        <v>12</v>
      </c>
      <c r="E16" s="48">
        <v>56</v>
      </c>
      <c r="F16" s="48">
        <v>61</v>
      </c>
      <c r="G16" s="48">
        <v>67</v>
      </c>
      <c r="H16" s="48">
        <v>76</v>
      </c>
      <c r="I16" s="48">
        <v>54</v>
      </c>
      <c r="J16" s="48">
        <v>71</v>
      </c>
      <c r="K16" s="48">
        <v>54</v>
      </c>
      <c r="L16" s="48">
        <v>0</v>
      </c>
      <c r="M16" s="48">
        <v>0</v>
      </c>
      <c r="N16" s="48">
        <v>0</v>
      </c>
      <c r="O16" s="48">
        <v>0</v>
      </c>
      <c r="P16" s="48">
        <v>0</v>
      </c>
      <c r="Q16" s="48">
        <v>0</v>
      </c>
      <c r="R16" s="56">
        <v>451</v>
      </c>
    </row>
    <row r="17" spans="1:18" ht="20.05" customHeight="1" x14ac:dyDescent="0.25">
      <c r="A17" s="43" t="s">
        <v>1170</v>
      </c>
      <c r="B17" s="105" t="s">
        <v>288</v>
      </c>
      <c r="C17" s="48">
        <v>0</v>
      </c>
      <c r="D17" s="48">
        <v>28</v>
      </c>
      <c r="E17" s="48">
        <v>45</v>
      </c>
      <c r="F17" s="48">
        <v>34</v>
      </c>
      <c r="G17" s="48">
        <v>43</v>
      </c>
      <c r="H17" s="48">
        <v>49</v>
      </c>
      <c r="I17" s="48">
        <v>53</v>
      </c>
      <c r="J17" s="48">
        <v>55</v>
      </c>
      <c r="K17" s="48">
        <v>46</v>
      </c>
      <c r="L17" s="48">
        <v>0</v>
      </c>
      <c r="M17" s="48">
        <v>0</v>
      </c>
      <c r="N17" s="48">
        <v>0</v>
      </c>
      <c r="O17" s="48">
        <v>0</v>
      </c>
      <c r="P17" s="48">
        <v>0</v>
      </c>
      <c r="Q17" s="48">
        <v>0</v>
      </c>
      <c r="R17" s="56">
        <v>353</v>
      </c>
    </row>
    <row r="18" spans="1:18" ht="20.05" customHeight="1" x14ac:dyDescent="0.25">
      <c r="A18" s="43" t="s">
        <v>1171</v>
      </c>
      <c r="B18" s="105" t="s">
        <v>288</v>
      </c>
      <c r="C18" s="48">
        <v>0</v>
      </c>
      <c r="D18" s="48">
        <v>23</v>
      </c>
      <c r="E18" s="48">
        <v>31</v>
      </c>
      <c r="F18" s="48">
        <v>31</v>
      </c>
      <c r="G18" s="48">
        <v>27</v>
      </c>
      <c r="H18" s="48">
        <v>35</v>
      </c>
      <c r="I18" s="48">
        <v>31</v>
      </c>
      <c r="J18" s="48">
        <v>44</v>
      </c>
      <c r="K18" s="48">
        <v>30</v>
      </c>
      <c r="L18" s="48">
        <v>0</v>
      </c>
      <c r="M18" s="48">
        <v>0</v>
      </c>
      <c r="N18" s="48">
        <v>0</v>
      </c>
      <c r="O18" s="48">
        <v>0</v>
      </c>
      <c r="P18" s="48">
        <v>0</v>
      </c>
      <c r="Q18" s="48">
        <v>0</v>
      </c>
      <c r="R18" s="56">
        <v>252</v>
      </c>
    </row>
    <row r="19" spans="1:18" ht="20.05" customHeight="1" x14ac:dyDescent="0.25">
      <c r="A19" s="43" t="s">
        <v>1172</v>
      </c>
      <c r="B19" s="105" t="s">
        <v>288</v>
      </c>
      <c r="C19" s="48">
        <v>0</v>
      </c>
      <c r="D19" s="48">
        <v>10</v>
      </c>
      <c r="E19" s="48">
        <v>30</v>
      </c>
      <c r="F19" s="48">
        <v>42</v>
      </c>
      <c r="G19" s="48">
        <v>50</v>
      </c>
      <c r="H19" s="48">
        <v>44</v>
      </c>
      <c r="I19" s="48">
        <v>42</v>
      </c>
      <c r="J19" s="48">
        <v>38</v>
      </c>
      <c r="K19" s="48">
        <v>43</v>
      </c>
      <c r="L19" s="48">
        <v>0</v>
      </c>
      <c r="M19" s="48">
        <v>0</v>
      </c>
      <c r="N19" s="48">
        <v>0</v>
      </c>
      <c r="O19" s="48">
        <v>0</v>
      </c>
      <c r="P19" s="48">
        <v>0</v>
      </c>
      <c r="Q19" s="48">
        <v>0</v>
      </c>
      <c r="R19" s="56">
        <v>299</v>
      </c>
    </row>
    <row r="20" spans="1:18" ht="20.05" customHeight="1" x14ac:dyDescent="0.25">
      <c r="A20" s="43" t="s">
        <v>1173</v>
      </c>
      <c r="B20" s="105" t="s">
        <v>288</v>
      </c>
      <c r="C20" s="48">
        <v>0</v>
      </c>
      <c r="D20" s="48">
        <v>21</v>
      </c>
      <c r="E20" s="48">
        <v>44</v>
      </c>
      <c r="F20" s="48">
        <v>40</v>
      </c>
      <c r="G20" s="48">
        <v>32</v>
      </c>
      <c r="H20" s="48">
        <v>31</v>
      </c>
      <c r="I20" s="48">
        <v>44</v>
      </c>
      <c r="J20" s="48">
        <v>30</v>
      </c>
      <c r="K20" s="48">
        <v>30</v>
      </c>
      <c r="L20" s="48">
        <v>19</v>
      </c>
      <c r="M20" s="48">
        <v>16</v>
      </c>
      <c r="N20" s="48">
        <v>0</v>
      </c>
      <c r="O20" s="48">
        <v>0</v>
      </c>
      <c r="P20" s="48">
        <v>0</v>
      </c>
      <c r="Q20" s="48">
        <v>0</v>
      </c>
      <c r="R20" s="56">
        <v>307</v>
      </c>
    </row>
    <row r="21" spans="1:18" ht="20.05" customHeight="1" x14ac:dyDescent="0.25">
      <c r="A21" s="43" t="s">
        <v>1174</v>
      </c>
      <c r="B21" s="105" t="s">
        <v>288</v>
      </c>
      <c r="C21" s="48">
        <v>0</v>
      </c>
      <c r="D21" s="48">
        <v>15</v>
      </c>
      <c r="E21" s="48">
        <v>32</v>
      </c>
      <c r="F21" s="48">
        <v>26</v>
      </c>
      <c r="G21" s="48">
        <v>36</v>
      </c>
      <c r="H21" s="48">
        <v>42</v>
      </c>
      <c r="I21" s="48">
        <v>39</v>
      </c>
      <c r="J21" s="48">
        <v>26</v>
      </c>
      <c r="K21" s="48">
        <v>38</v>
      </c>
      <c r="L21" s="48">
        <v>0</v>
      </c>
      <c r="M21" s="48">
        <v>0</v>
      </c>
      <c r="N21" s="48">
        <v>0</v>
      </c>
      <c r="O21" s="48">
        <v>0</v>
      </c>
      <c r="P21" s="48">
        <v>0</v>
      </c>
      <c r="Q21" s="48">
        <v>0</v>
      </c>
      <c r="R21" s="56">
        <v>254</v>
      </c>
    </row>
    <row r="22" spans="1:18" ht="20.05" customHeight="1" x14ac:dyDescent="0.25">
      <c r="A22" s="43" t="s">
        <v>1175</v>
      </c>
      <c r="B22" s="105" t="s">
        <v>288</v>
      </c>
      <c r="C22" s="48">
        <v>0</v>
      </c>
      <c r="D22" s="48">
        <v>40</v>
      </c>
      <c r="E22" s="48">
        <v>58</v>
      </c>
      <c r="F22" s="48">
        <v>45</v>
      </c>
      <c r="G22" s="48">
        <v>50</v>
      </c>
      <c r="H22" s="48">
        <v>47</v>
      </c>
      <c r="I22" s="48">
        <v>46</v>
      </c>
      <c r="J22" s="48">
        <v>37</v>
      </c>
      <c r="K22" s="48">
        <v>40</v>
      </c>
      <c r="L22" s="48">
        <v>55</v>
      </c>
      <c r="M22" s="48">
        <v>51</v>
      </c>
      <c r="N22" s="48">
        <v>0</v>
      </c>
      <c r="O22" s="48">
        <v>0</v>
      </c>
      <c r="P22" s="48">
        <v>0</v>
      </c>
      <c r="Q22" s="48">
        <v>0</v>
      </c>
      <c r="R22" s="56">
        <v>469</v>
      </c>
    </row>
    <row r="23" spans="1:18" ht="20.05" customHeight="1" x14ac:dyDescent="0.25">
      <c r="A23" s="43" t="s">
        <v>1176</v>
      </c>
      <c r="B23" s="105" t="s">
        <v>288</v>
      </c>
      <c r="C23" s="48">
        <v>0</v>
      </c>
      <c r="D23" s="48">
        <v>0</v>
      </c>
      <c r="E23" s="48">
        <v>0</v>
      </c>
      <c r="F23" s="48">
        <v>0</v>
      </c>
      <c r="G23" s="48">
        <v>0</v>
      </c>
      <c r="H23" s="48">
        <v>0</v>
      </c>
      <c r="I23" s="48">
        <v>0</v>
      </c>
      <c r="J23" s="48">
        <v>0</v>
      </c>
      <c r="K23" s="48">
        <v>0</v>
      </c>
      <c r="L23" s="48">
        <v>0</v>
      </c>
      <c r="M23" s="48">
        <v>0</v>
      </c>
      <c r="N23" s="48">
        <v>1</v>
      </c>
      <c r="O23" s="48">
        <v>0</v>
      </c>
      <c r="P23" s="48">
        <v>1</v>
      </c>
      <c r="Q23" s="48">
        <v>0</v>
      </c>
      <c r="R23" s="56">
        <v>2</v>
      </c>
    </row>
    <row r="24" spans="1:18" ht="20.05" customHeight="1" x14ac:dyDescent="0.25">
      <c r="A24" s="43" t="s">
        <v>1177</v>
      </c>
      <c r="B24" s="105" t="s">
        <v>288</v>
      </c>
      <c r="C24" s="48">
        <v>0</v>
      </c>
      <c r="D24" s="48">
        <v>16</v>
      </c>
      <c r="E24" s="48">
        <v>16</v>
      </c>
      <c r="F24" s="48">
        <v>32</v>
      </c>
      <c r="G24" s="48">
        <v>28</v>
      </c>
      <c r="H24" s="48">
        <v>31</v>
      </c>
      <c r="I24" s="48">
        <v>34</v>
      </c>
      <c r="J24" s="48">
        <v>38</v>
      </c>
      <c r="K24" s="48">
        <v>36</v>
      </c>
      <c r="L24" s="48">
        <v>0</v>
      </c>
      <c r="M24" s="48">
        <v>0</v>
      </c>
      <c r="N24" s="48">
        <v>0</v>
      </c>
      <c r="O24" s="48">
        <v>0</v>
      </c>
      <c r="P24" s="48">
        <v>0</v>
      </c>
      <c r="Q24" s="48">
        <v>0</v>
      </c>
      <c r="R24" s="56">
        <v>231</v>
      </c>
    </row>
    <row r="25" spans="1:18" ht="20.05" customHeight="1" x14ac:dyDescent="0.25">
      <c r="A25" s="43" t="s">
        <v>1178</v>
      </c>
      <c r="B25" s="105" t="s">
        <v>288</v>
      </c>
      <c r="C25" s="48">
        <v>0</v>
      </c>
      <c r="D25" s="48">
        <v>25</v>
      </c>
      <c r="E25" s="48">
        <v>49</v>
      </c>
      <c r="F25" s="48">
        <v>40</v>
      </c>
      <c r="G25" s="48">
        <v>43</v>
      </c>
      <c r="H25" s="48">
        <v>54</v>
      </c>
      <c r="I25" s="48">
        <v>39</v>
      </c>
      <c r="J25" s="48">
        <v>61</v>
      </c>
      <c r="K25" s="48">
        <v>37</v>
      </c>
      <c r="L25" s="48">
        <v>0</v>
      </c>
      <c r="M25" s="48">
        <v>0</v>
      </c>
      <c r="N25" s="48">
        <v>0</v>
      </c>
      <c r="O25" s="48">
        <v>0</v>
      </c>
      <c r="P25" s="48">
        <v>0</v>
      </c>
      <c r="Q25" s="48">
        <v>0</v>
      </c>
      <c r="R25" s="56">
        <v>348</v>
      </c>
    </row>
    <row r="26" spans="1:18" ht="20.05" customHeight="1" x14ac:dyDescent="0.25">
      <c r="A26" s="43" t="s">
        <v>1179</v>
      </c>
      <c r="B26" s="105" t="s">
        <v>288</v>
      </c>
      <c r="C26" s="48">
        <v>0</v>
      </c>
      <c r="D26" s="48">
        <v>11</v>
      </c>
      <c r="E26" s="48">
        <v>24</v>
      </c>
      <c r="F26" s="48">
        <v>26</v>
      </c>
      <c r="G26" s="48">
        <v>33</v>
      </c>
      <c r="H26" s="48">
        <v>30</v>
      </c>
      <c r="I26" s="48">
        <v>32</v>
      </c>
      <c r="J26" s="48">
        <v>26</v>
      </c>
      <c r="K26" s="48">
        <v>27</v>
      </c>
      <c r="L26" s="48">
        <v>33</v>
      </c>
      <c r="M26" s="48">
        <v>29</v>
      </c>
      <c r="N26" s="48">
        <v>4</v>
      </c>
      <c r="O26" s="48">
        <v>10</v>
      </c>
      <c r="P26" s="48">
        <v>9</v>
      </c>
      <c r="Q26" s="48">
        <v>26</v>
      </c>
      <c r="R26" s="56">
        <v>320</v>
      </c>
    </row>
    <row r="27" spans="1:18" ht="20.05" customHeight="1" x14ac:dyDescent="0.25">
      <c r="A27" s="43" t="s">
        <v>1180</v>
      </c>
      <c r="B27" s="105" t="s">
        <v>288</v>
      </c>
      <c r="C27" s="48">
        <v>0</v>
      </c>
      <c r="D27" s="48">
        <v>14</v>
      </c>
      <c r="E27" s="48">
        <v>27</v>
      </c>
      <c r="F27" s="48">
        <v>28</v>
      </c>
      <c r="G27" s="48">
        <v>24</v>
      </c>
      <c r="H27" s="48">
        <v>36</v>
      </c>
      <c r="I27" s="48">
        <v>30</v>
      </c>
      <c r="J27" s="48">
        <v>22</v>
      </c>
      <c r="K27" s="48">
        <v>29</v>
      </c>
      <c r="L27" s="48">
        <v>27</v>
      </c>
      <c r="M27" s="48">
        <v>18</v>
      </c>
      <c r="N27" s="48">
        <v>0</v>
      </c>
      <c r="O27" s="48">
        <v>0</v>
      </c>
      <c r="P27" s="48">
        <v>0</v>
      </c>
      <c r="Q27" s="48">
        <v>0</v>
      </c>
      <c r="R27" s="56">
        <v>255</v>
      </c>
    </row>
    <row r="28" spans="1:18" ht="20.05" customHeight="1" x14ac:dyDescent="0.25">
      <c r="A28" s="43" t="s">
        <v>1181</v>
      </c>
      <c r="B28" s="105" t="s">
        <v>288</v>
      </c>
      <c r="C28" s="48">
        <v>0</v>
      </c>
      <c r="D28" s="48">
        <v>11</v>
      </c>
      <c r="E28" s="48">
        <v>20</v>
      </c>
      <c r="F28" s="48">
        <v>23</v>
      </c>
      <c r="G28" s="48">
        <v>17</v>
      </c>
      <c r="H28" s="48">
        <v>15</v>
      </c>
      <c r="I28" s="48">
        <v>16</v>
      </c>
      <c r="J28" s="48">
        <v>23</v>
      </c>
      <c r="K28" s="48">
        <v>17</v>
      </c>
      <c r="L28" s="48">
        <v>0</v>
      </c>
      <c r="M28" s="48">
        <v>0</v>
      </c>
      <c r="N28" s="48">
        <v>0</v>
      </c>
      <c r="O28" s="48">
        <v>0</v>
      </c>
      <c r="P28" s="48">
        <v>0</v>
      </c>
      <c r="Q28" s="48">
        <v>0</v>
      </c>
      <c r="R28" s="56">
        <v>142</v>
      </c>
    </row>
    <row r="29" spans="1:18" ht="20.05" customHeight="1" x14ac:dyDescent="0.25">
      <c r="A29" s="43" t="s">
        <v>1182</v>
      </c>
      <c r="B29" s="105" t="s">
        <v>288</v>
      </c>
      <c r="C29" s="48">
        <v>0</v>
      </c>
      <c r="D29" s="48">
        <v>18</v>
      </c>
      <c r="E29" s="48">
        <v>12</v>
      </c>
      <c r="F29" s="48">
        <v>16</v>
      </c>
      <c r="G29" s="48">
        <v>19</v>
      </c>
      <c r="H29" s="48">
        <v>13</v>
      </c>
      <c r="I29" s="48">
        <v>12</v>
      </c>
      <c r="J29" s="48">
        <v>19</v>
      </c>
      <c r="K29" s="48">
        <v>18</v>
      </c>
      <c r="L29" s="48">
        <v>0</v>
      </c>
      <c r="M29" s="48">
        <v>0</v>
      </c>
      <c r="N29" s="48">
        <v>0</v>
      </c>
      <c r="O29" s="48">
        <v>0</v>
      </c>
      <c r="P29" s="48">
        <v>0</v>
      </c>
      <c r="Q29" s="48">
        <v>0</v>
      </c>
      <c r="R29" s="56">
        <v>127</v>
      </c>
    </row>
    <row r="30" spans="1:18" ht="20.05" customHeight="1" x14ac:dyDescent="0.25">
      <c r="A30" s="43" t="s">
        <v>1183</v>
      </c>
      <c r="B30" s="105" t="s">
        <v>288</v>
      </c>
      <c r="C30" s="48">
        <v>0</v>
      </c>
      <c r="D30" s="48">
        <v>16</v>
      </c>
      <c r="E30" s="48">
        <v>20</v>
      </c>
      <c r="F30" s="48">
        <v>32</v>
      </c>
      <c r="G30" s="48">
        <v>20</v>
      </c>
      <c r="H30" s="48">
        <v>22</v>
      </c>
      <c r="I30" s="48">
        <v>27</v>
      </c>
      <c r="J30" s="48">
        <v>24</v>
      </c>
      <c r="K30" s="48">
        <v>10</v>
      </c>
      <c r="L30" s="48">
        <v>0</v>
      </c>
      <c r="M30" s="48">
        <v>0</v>
      </c>
      <c r="N30" s="48">
        <v>0</v>
      </c>
      <c r="O30" s="48">
        <v>0</v>
      </c>
      <c r="P30" s="48">
        <v>0</v>
      </c>
      <c r="Q30" s="48">
        <v>0</v>
      </c>
      <c r="R30" s="56">
        <v>171</v>
      </c>
    </row>
    <row r="31" spans="1:18" ht="20.05" customHeight="1" x14ac:dyDescent="0.25">
      <c r="A31" s="43" t="s">
        <v>1184</v>
      </c>
      <c r="B31" s="105" t="s">
        <v>288</v>
      </c>
      <c r="C31" s="48">
        <v>0</v>
      </c>
      <c r="D31" s="48">
        <v>8</v>
      </c>
      <c r="E31" s="48">
        <v>19</v>
      </c>
      <c r="F31" s="48">
        <v>18</v>
      </c>
      <c r="G31" s="48">
        <v>19</v>
      </c>
      <c r="H31" s="48">
        <v>23</v>
      </c>
      <c r="I31" s="48">
        <v>27</v>
      </c>
      <c r="J31" s="48">
        <v>17</v>
      </c>
      <c r="K31" s="48">
        <v>22</v>
      </c>
      <c r="L31" s="48">
        <v>0</v>
      </c>
      <c r="M31" s="48">
        <v>0</v>
      </c>
      <c r="N31" s="48">
        <v>0</v>
      </c>
      <c r="O31" s="48">
        <v>0</v>
      </c>
      <c r="P31" s="48">
        <v>0</v>
      </c>
      <c r="Q31" s="48">
        <v>0</v>
      </c>
      <c r="R31" s="56">
        <v>153</v>
      </c>
    </row>
    <row r="32" spans="1:18" ht="20.05" customHeight="1" x14ac:dyDescent="0.25">
      <c r="A32" s="43" t="s">
        <v>1185</v>
      </c>
      <c r="B32" s="105" t="s">
        <v>288</v>
      </c>
      <c r="C32" s="48">
        <v>0</v>
      </c>
      <c r="D32" s="48">
        <v>0</v>
      </c>
      <c r="E32" s="48">
        <v>0</v>
      </c>
      <c r="F32" s="48">
        <v>0</v>
      </c>
      <c r="G32" s="48">
        <v>0</v>
      </c>
      <c r="H32" s="48">
        <v>0</v>
      </c>
      <c r="I32" s="48">
        <v>0</v>
      </c>
      <c r="J32" s="48">
        <v>0</v>
      </c>
      <c r="K32" s="48">
        <v>0</v>
      </c>
      <c r="L32" s="48">
        <v>0</v>
      </c>
      <c r="M32" s="48">
        <v>0</v>
      </c>
      <c r="N32" s="48">
        <v>38</v>
      </c>
      <c r="O32" s="48">
        <v>62</v>
      </c>
      <c r="P32" s="48">
        <v>75</v>
      </c>
      <c r="Q32" s="48">
        <v>142</v>
      </c>
      <c r="R32" s="56">
        <v>317</v>
      </c>
    </row>
    <row r="33" spans="1:18" ht="20.05" customHeight="1" x14ac:dyDescent="0.25">
      <c r="A33" s="43" t="s">
        <v>1186</v>
      </c>
      <c r="B33" s="105" t="s">
        <v>288</v>
      </c>
      <c r="C33" s="48">
        <v>0</v>
      </c>
      <c r="D33" s="48">
        <v>12</v>
      </c>
      <c r="E33" s="48">
        <v>35</v>
      </c>
      <c r="F33" s="48">
        <v>39</v>
      </c>
      <c r="G33" s="48">
        <v>39</v>
      </c>
      <c r="H33" s="48">
        <v>40</v>
      </c>
      <c r="I33" s="48">
        <v>29</v>
      </c>
      <c r="J33" s="48">
        <v>42</v>
      </c>
      <c r="K33" s="48">
        <v>38</v>
      </c>
      <c r="L33" s="48">
        <v>11</v>
      </c>
      <c r="M33" s="48">
        <v>20</v>
      </c>
      <c r="N33" s="48">
        <v>0</v>
      </c>
      <c r="O33" s="48">
        <v>0</v>
      </c>
      <c r="P33" s="48">
        <v>0</v>
      </c>
      <c r="Q33" s="48">
        <v>0</v>
      </c>
      <c r="R33" s="56">
        <v>305</v>
      </c>
    </row>
    <row r="34" spans="1:18" ht="20.05" customHeight="1" x14ac:dyDescent="0.25">
      <c r="A34" s="43" t="s">
        <v>1187</v>
      </c>
      <c r="B34" s="105" t="s">
        <v>288</v>
      </c>
      <c r="C34" s="48">
        <v>0</v>
      </c>
      <c r="D34" s="48">
        <v>11</v>
      </c>
      <c r="E34" s="48">
        <v>28</v>
      </c>
      <c r="F34" s="48">
        <v>27</v>
      </c>
      <c r="G34" s="48">
        <v>31</v>
      </c>
      <c r="H34" s="48">
        <v>41</v>
      </c>
      <c r="I34" s="48">
        <v>26</v>
      </c>
      <c r="J34" s="48">
        <v>35</v>
      </c>
      <c r="K34" s="48">
        <v>24</v>
      </c>
      <c r="L34" s="48">
        <v>0</v>
      </c>
      <c r="M34" s="48">
        <v>0</v>
      </c>
      <c r="N34" s="48">
        <v>0</v>
      </c>
      <c r="O34" s="48">
        <v>0</v>
      </c>
      <c r="P34" s="48">
        <v>0</v>
      </c>
      <c r="Q34" s="48">
        <v>0</v>
      </c>
      <c r="R34" s="56">
        <v>223</v>
      </c>
    </row>
    <row r="35" spans="1:18" ht="20.05" customHeight="1" x14ac:dyDescent="0.25">
      <c r="A35" s="43" t="s">
        <v>1188</v>
      </c>
      <c r="B35" s="105" t="s">
        <v>288</v>
      </c>
      <c r="C35" s="48">
        <v>0</v>
      </c>
      <c r="D35" s="48">
        <v>0</v>
      </c>
      <c r="E35" s="48">
        <v>0</v>
      </c>
      <c r="F35" s="48">
        <v>0</v>
      </c>
      <c r="G35" s="48">
        <v>0</v>
      </c>
      <c r="H35" s="48">
        <v>0</v>
      </c>
      <c r="I35" s="48">
        <v>0</v>
      </c>
      <c r="J35" s="48">
        <v>0</v>
      </c>
      <c r="K35" s="48">
        <v>0</v>
      </c>
      <c r="L35" s="48">
        <v>225</v>
      </c>
      <c r="M35" s="48">
        <v>248</v>
      </c>
      <c r="N35" s="48">
        <v>0</v>
      </c>
      <c r="O35" s="48">
        <v>0</v>
      </c>
      <c r="P35" s="48">
        <v>0</v>
      </c>
      <c r="Q35" s="48">
        <v>0</v>
      </c>
      <c r="R35" s="56">
        <v>473</v>
      </c>
    </row>
    <row r="36" spans="1:18" ht="20.05" customHeight="1" x14ac:dyDescent="0.25">
      <c r="A36" s="43" t="s">
        <v>278</v>
      </c>
      <c r="B36" s="105" t="s">
        <v>288</v>
      </c>
      <c r="C36" s="48">
        <v>0</v>
      </c>
      <c r="D36" s="48">
        <v>20</v>
      </c>
      <c r="E36" s="48">
        <v>48</v>
      </c>
      <c r="F36" s="48">
        <v>49</v>
      </c>
      <c r="G36" s="48">
        <v>61</v>
      </c>
      <c r="H36" s="48">
        <v>39</v>
      </c>
      <c r="I36" s="48">
        <v>50</v>
      </c>
      <c r="J36" s="48">
        <v>51</v>
      </c>
      <c r="K36" s="48">
        <v>37</v>
      </c>
      <c r="L36" s="48">
        <v>0</v>
      </c>
      <c r="M36" s="48">
        <v>0</v>
      </c>
      <c r="N36" s="48">
        <v>0</v>
      </c>
      <c r="O36" s="48">
        <v>0</v>
      </c>
      <c r="P36" s="48">
        <v>0</v>
      </c>
      <c r="Q36" s="48">
        <v>0</v>
      </c>
      <c r="R36" s="56">
        <v>355</v>
      </c>
    </row>
    <row r="37" spans="1:18" ht="20.05" customHeight="1" x14ac:dyDescent="0.25">
      <c r="A37" s="43" t="s">
        <v>1189</v>
      </c>
      <c r="B37" s="105" t="s">
        <v>288</v>
      </c>
      <c r="C37" s="48">
        <v>0</v>
      </c>
      <c r="D37" s="48">
        <v>18</v>
      </c>
      <c r="E37" s="48">
        <v>39</v>
      </c>
      <c r="F37" s="48">
        <v>34</v>
      </c>
      <c r="G37" s="48">
        <v>49</v>
      </c>
      <c r="H37" s="48">
        <v>45</v>
      </c>
      <c r="I37" s="48">
        <v>37</v>
      </c>
      <c r="J37" s="48">
        <v>47</v>
      </c>
      <c r="K37" s="48">
        <v>50</v>
      </c>
      <c r="L37" s="48">
        <v>0</v>
      </c>
      <c r="M37" s="48">
        <v>0</v>
      </c>
      <c r="N37" s="48">
        <v>0</v>
      </c>
      <c r="O37" s="48">
        <v>0</v>
      </c>
      <c r="P37" s="48">
        <v>0</v>
      </c>
      <c r="Q37" s="48">
        <v>0</v>
      </c>
      <c r="R37" s="56">
        <v>319</v>
      </c>
    </row>
    <row r="38" spans="1:18" ht="20.05" customHeight="1" x14ac:dyDescent="0.25">
      <c r="A38" s="43" t="s">
        <v>1190</v>
      </c>
      <c r="B38" s="105" t="s">
        <v>288</v>
      </c>
      <c r="C38" s="48">
        <v>0</v>
      </c>
      <c r="D38" s="48">
        <v>34</v>
      </c>
      <c r="E38" s="48">
        <v>39</v>
      </c>
      <c r="F38" s="48">
        <v>47</v>
      </c>
      <c r="G38" s="48">
        <v>49</v>
      </c>
      <c r="H38" s="48">
        <v>40</v>
      </c>
      <c r="I38" s="48">
        <v>40</v>
      </c>
      <c r="J38" s="48">
        <v>49</v>
      </c>
      <c r="K38" s="48">
        <v>47</v>
      </c>
      <c r="L38" s="48">
        <v>0</v>
      </c>
      <c r="M38" s="48">
        <v>0</v>
      </c>
      <c r="N38" s="48">
        <v>0</v>
      </c>
      <c r="O38" s="48">
        <v>0</v>
      </c>
      <c r="P38" s="48">
        <v>0</v>
      </c>
      <c r="Q38" s="48">
        <v>0</v>
      </c>
      <c r="R38" s="56">
        <v>345</v>
      </c>
    </row>
    <row r="39" spans="1:18" ht="20.05" customHeight="1" x14ac:dyDescent="0.25">
      <c r="A39" s="164" t="s">
        <v>1191</v>
      </c>
      <c r="B39" s="165" t="s">
        <v>288</v>
      </c>
      <c r="C39" s="158">
        <v>0</v>
      </c>
      <c r="D39" s="158">
        <v>11</v>
      </c>
      <c r="E39" s="158">
        <v>9</v>
      </c>
      <c r="F39" s="158">
        <v>17</v>
      </c>
      <c r="G39" s="158">
        <v>14</v>
      </c>
      <c r="H39" s="158">
        <v>16</v>
      </c>
      <c r="I39" s="158">
        <v>19</v>
      </c>
      <c r="J39" s="158">
        <v>16</v>
      </c>
      <c r="K39" s="158">
        <v>20</v>
      </c>
      <c r="L39" s="158">
        <v>0</v>
      </c>
      <c r="M39" s="158">
        <v>0</v>
      </c>
      <c r="N39" s="158">
        <v>0</v>
      </c>
      <c r="O39" s="158">
        <v>0</v>
      </c>
      <c r="P39" s="158">
        <v>0</v>
      </c>
      <c r="Q39" s="158">
        <v>0</v>
      </c>
      <c r="R39" s="159">
        <v>122</v>
      </c>
    </row>
    <row r="40" spans="1:18" ht="20.05" customHeight="1" x14ac:dyDescent="0.25">
      <c r="A40" s="12"/>
      <c r="B40" s="12"/>
      <c r="C40" s="12"/>
      <c r="D40" s="12"/>
      <c r="E40" s="12"/>
      <c r="F40" s="12"/>
      <c r="G40" s="12"/>
      <c r="H40" s="12"/>
      <c r="I40" s="12"/>
      <c r="J40" s="12"/>
      <c r="K40" s="12"/>
      <c r="L40" s="12"/>
      <c r="M40" s="12"/>
      <c r="N40" s="12"/>
      <c r="O40" s="12"/>
      <c r="P40" s="12"/>
      <c r="Q40" s="12"/>
      <c r="R40" s="77"/>
    </row>
    <row r="41" spans="1:18" ht="20.05" customHeight="1" x14ac:dyDescent="0.25">
      <c r="A41" s="12"/>
      <c r="B41" s="12"/>
      <c r="C41" s="12"/>
      <c r="D41" s="12"/>
      <c r="E41" s="12"/>
      <c r="F41" s="12"/>
      <c r="G41" s="12"/>
      <c r="H41" s="12"/>
      <c r="I41" s="12"/>
      <c r="J41" s="12"/>
      <c r="K41" s="12"/>
      <c r="L41" s="12"/>
      <c r="M41" s="12"/>
      <c r="N41" s="12"/>
      <c r="O41" s="12"/>
      <c r="P41" s="12"/>
      <c r="Q41" s="12"/>
      <c r="R41" s="15"/>
    </row>
    <row r="42" spans="1:18" ht="20.05" customHeight="1" x14ac:dyDescent="0.25">
      <c r="A42" s="12"/>
      <c r="B42" s="12"/>
      <c r="C42" s="12"/>
      <c r="D42" s="12"/>
      <c r="E42" s="12"/>
      <c r="F42" s="12"/>
      <c r="G42" s="12"/>
      <c r="H42" s="12"/>
      <c r="I42" s="12"/>
      <c r="J42" s="12"/>
      <c r="K42" s="12"/>
      <c r="L42" s="12"/>
      <c r="M42" s="12"/>
      <c r="N42" s="12"/>
      <c r="O42" s="12"/>
      <c r="P42" s="12"/>
      <c r="Q42" s="12"/>
      <c r="R42" s="15"/>
    </row>
    <row r="43" spans="1:18" ht="20.05" customHeight="1" x14ac:dyDescent="0.25">
      <c r="A43" s="12"/>
      <c r="B43" s="12"/>
      <c r="C43" s="12"/>
      <c r="D43" s="12"/>
      <c r="E43" s="12"/>
      <c r="F43" s="12"/>
      <c r="G43" s="12"/>
      <c r="H43" s="12"/>
      <c r="I43" s="12"/>
      <c r="J43" s="12"/>
      <c r="K43" s="12"/>
      <c r="L43" s="12"/>
      <c r="M43" s="12"/>
      <c r="N43" s="12"/>
      <c r="O43" s="12"/>
      <c r="P43" s="12"/>
      <c r="Q43" s="12"/>
      <c r="R43" s="15"/>
    </row>
    <row r="44" spans="1:18" ht="20.05" customHeight="1" x14ac:dyDescent="0.25">
      <c r="A44" s="12"/>
      <c r="B44" s="12"/>
      <c r="C44" s="12"/>
      <c r="D44" s="12"/>
      <c r="E44" s="12"/>
      <c r="F44" s="12"/>
      <c r="G44" s="12"/>
      <c r="H44" s="12"/>
      <c r="I44" s="12"/>
      <c r="J44" s="12"/>
      <c r="K44" s="12"/>
      <c r="L44" s="12"/>
      <c r="M44" s="12"/>
      <c r="N44" s="12"/>
      <c r="O44" s="12"/>
      <c r="P44" s="12"/>
      <c r="Q44" s="12"/>
      <c r="R44" s="15"/>
    </row>
    <row r="45" spans="1:18" ht="20.05" customHeight="1" x14ac:dyDescent="0.25">
      <c r="A45" s="12"/>
      <c r="B45" s="12"/>
      <c r="C45" s="12"/>
      <c r="D45" s="12"/>
      <c r="E45" s="12"/>
      <c r="F45" s="12"/>
      <c r="G45" s="12"/>
      <c r="H45" s="12"/>
      <c r="I45" s="12"/>
      <c r="J45" s="12"/>
      <c r="K45" s="12"/>
      <c r="L45" s="12"/>
      <c r="M45" s="12"/>
      <c r="N45" s="12"/>
      <c r="O45" s="12"/>
      <c r="P45" s="12"/>
      <c r="Q45" s="12"/>
      <c r="R45" s="15"/>
    </row>
    <row r="46" spans="1:18" ht="20.05" customHeight="1" x14ac:dyDescent="0.25">
      <c r="A46" s="12"/>
      <c r="B46" s="12"/>
      <c r="C46" s="12"/>
      <c r="D46" s="12"/>
      <c r="E46" s="12"/>
      <c r="F46" s="12"/>
      <c r="G46" s="12"/>
      <c r="H46" s="12"/>
      <c r="I46" s="12"/>
      <c r="J46" s="12"/>
      <c r="K46" s="12"/>
      <c r="L46" s="12"/>
      <c r="M46" s="12"/>
      <c r="N46" s="12"/>
      <c r="O46" s="12"/>
      <c r="P46" s="12"/>
      <c r="Q46" s="12"/>
      <c r="R46" s="15"/>
    </row>
    <row r="47" spans="1:18" ht="20.05" customHeight="1" x14ac:dyDescent="0.25">
      <c r="A47" s="12"/>
      <c r="B47" s="12"/>
      <c r="C47" s="12"/>
      <c r="D47" s="12"/>
      <c r="E47" s="12"/>
      <c r="F47" s="12"/>
      <c r="G47" s="12"/>
      <c r="H47" s="12"/>
      <c r="I47" s="12"/>
      <c r="J47" s="12"/>
      <c r="K47" s="12"/>
      <c r="L47" s="12"/>
      <c r="M47" s="12"/>
      <c r="N47" s="12"/>
      <c r="O47" s="12"/>
      <c r="P47" s="12"/>
      <c r="Q47" s="12"/>
      <c r="R47" s="15"/>
    </row>
    <row r="48" spans="1:18" ht="20.05" customHeight="1" x14ac:dyDescent="0.25">
      <c r="A48" s="12"/>
      <c r="B48" s="12"/>
      <c r="C48" s="12"/>
      <c r="D48" s="12"/>
      <c r="E48" s="12"/>
      <c r="F48" s="12"/>
      <c r="G48" s="12"/>
      <c r="H48" s="12"/>
      <c r="I48" s="12"/>
      <c r="J48" s="12"/>
      <c r="K48" s="12"/>
      <c r="L48" s="12"/>
      <c r="M48" s="12"/>
      <c r="N48" s="12"/>
      <c r="O48" s="12"/>
      <c r="P48" s="12"/>
      <c r="Q48" s="12"/>
      <c r="R48" s="15"/>
    </row>
    <row r="49" spans="1:18" ht="20.05" customHeight="1" x14ac:dyDescent="0.25">
      <c r="A49" s="12"/>
      <c r="B49" s="12"/>
      <c r="C49" s="12"/>
      <c r="D49" s="12"/>
      <c r="E49" s="12"/>
      <c r="F49" s="12"/>
      <c r="G49" s="12"/>
      <c r="H49" s="12"/>
      <c r="I49" s="12"/>
      <c r="J49" s="12"/>
      <c r="K49" s="12"/>
      <c r="L49" s="12"/>
      <c r="M49" s="12"/>
      <c r="N49" s="12"/>
      <c r="O49" s="12"/>
      <c r="P49" s="12"/>
      <c r="Q49" s="12"/>
      <c r="R49" s="15"/>
    </row>
    <row r="50" spans="1:18" ht="20.05" customHeight="1" x14ac:dyDescent="0.25">
      <c r="A50" s="12"/>
      <c r="B50" s="12"/>
      <c r="C50" s="12"/>
      <c r="D50" s="12"/>
      <c r="E50" s="12"/>
      <c r="F50" s="12"/>
      <c r="G50" s="12"/>
      <c r="H50" s="12"/>
      <c r="I50" s="12"/>
      <c r="J50" s="12"/>
      <c r="K50" s="12"/>
      <c r="L50" s="12"/>
      <c r="M50" s="12"/>
      <c r="N50" s="12"/>
      <c r="O50" s="12"/>
      <c r="P50" s="12"/>
      <c r="Q50" s="12"/>
      <c r="R50" s="15"/>
    </row>
    <row r="51" spans="1:18" ht="20.05" customHeight="1" x14ac:dyDescent="0.25">
      <c r="A51" s="12"/>
      <c r="B51" s="12"/>
      <c r="C51" s="12"/>
      <c r="D51" s="12"/>
      <c r="E51" s="12"/>
      <c r="F51" s="12"/>
      <c r="G51" s="12"/>
      <c r="H51" s="12"/>
      <c r="I51" s="12"/>
      <c r="J51" s="12"/>
      <c r="K51" s="12"/>
      <c r="L51" s="12"/>
      <c r="M51" s="12"/>
      <c r="N51" s="12"/>
      <c r="O51" s="12"/>
      <c r="P51" s="12"/>
      <c r="Q51" s="12"/>
      <c r="R51" s="15"/>
    </row>
    <row r="52" spans="1:18" ht="20.05" customHeight="1" x14ac:dyDescent="0.25">
      <c r="A52" s="12"/>
      <c r="B52" s="12"/>
      <c r="C52" s="12"/>
      <c r="D52" s="12"/>
      <c r="E52" s="12"/>
      <c r="F52" s="12"/>
      <c r="G52" s="12"/>
      <c r="H52" s="12"/>
      <c r="I52" s="12"/>
      <c r="J52" s="12"/>
      <c r="K52" s="12"/>
      <c r="L52" s="12"/>
      <c r="M52" s="12"/>
      <c r="N52" s="12"/>
      <c r="O52" s="12"/>
      <c r="P52" s="12"/>
      <c r="Q52" s="12"/>
      <c r="R52" s="15"/>
    </row>
    <row r="53" spans="1:18" ht="20.05" customHeight="1" x14ac:dyDescent="0.25">
      <c r="A53" s="12"/>
      <c r="B53" s="12"/>
      <c r="C53" s="12"/>
      <c r="D53" s="12"/>
      <c r="E53" s="12"/>
      <c r="F53" s="12"/>
      <c r="G53" s="12"/>
      <c r="H53" s="12"/>
      <c r="I53" s="12"/>
      <c r="J53" s="12"/>
      <c r="K53" s="12"/>
      <c r="L53" s="12"/>
      <c r="M53" s="12"/>
      <c r="N53" s="12"/>
      <c r="O53" s="12"/>
      <c r="P53" s="12"/>
      <c r="Q53" s="12"/>
      <c r="R53" s="15"/>
    </row>
    <row r="54" spans="1:18" ht="20.05" customHeight="1" x14ac:dyDescent="0.25"/>
    <row r="55" spans="1:18" ht="20.05" customHeight="1" x14ac:dyDescent="0.25"/>
    <row r="56" spans="1:18" ht="20.05" customHeight="1" x14ac:dyDescent="0.25"/>
    <row r="57" spans="1:18" ht="20.05" customHeight="1" x14ac:dyDescent="0.25"/>
    <row r="58" spans="1:18" ht="20.05" customHeight="1" x14ac:dyDescent="0.25"/>
    <row r="59" spans="1:18" ht="20.05" customHeight="1" x14ac:dyDescent="0.25"/>
    <row r="60" spans="1:18" ht="20.05" customHeight="1" x14ac:dyDescent="0.25"/>
    <row r="61" spans="1:18" ht="20.05" customHeight="1" x14ac:dyDescent="0.25"/>
    <row r="62" spans="1:18" ht="20.05" customHeight="1" x14ac:dyDescent="0.25"/>
    <row r="63" spans="1:18" ht="20.05" customHeight="1" x14ac:dyDescent="0.25"/>
    <row r="64" spans="1:18" ht="20.05" customHeight="1" x14ac:dyDescent="0.25"/>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row r="78" ht="20.05" customHeight="1" x14ac:dyDescent="0.25"/>
    <row r="79" ht="20.05" customHeight="1" x14ac:dyDescent="0.25"/>
    <row r="80" ht="20.05" customHeight="1" x14ac:dyDescent="0.25"/>
    <row r="81" ht="20.05" customHeight="1" x14ac:dyDescent="0.25"/>
    <row r="82" ht="20.05" customHeight="1" x14ac:dyDescent="0.25"/>
    <row r="83" ht="20.05" customHeight="1" x14ac:dyDescent="0.25"/>
    <row r="84" ht="20.05" customHeight="1" x14ac:dyDescent="0.25"/>
    <row r="85" ht="20.05" customHeight="1" x14ac:dyDescent="0.25"/>
    <row r="86" ht="20.05" customHeight="1" x14ac:dyDescent="0.25"/>
    <row r="87" ht="20.05" customHeight="1" x14ac:dyDescent="0.25"/>
    <row r="88" ht="20.05" customHeight="1" x14ac:dyDescent="0.25"/>
    <row r="89" ht="20.05" customHeight="1" x14ac:dyDescent="0.25"/>
    <row r="90" ht="20.05" customHeight="1" x14ac:dyDescent="0.25"/>
    <row r="91" ht="20.05" customHeight="1" x14ac:dyDescent="0.25"/>
    <row r="92" ht="20.05" customHeight="1" x14ac:dyDescent="0.25"/>
    <row r="93" ht="20.05" customHeight="1" x14ac:dyDescent="0.25"/>
    <row r="94" ht="20.05" customHeight="1" x14ac:dyDescent="0.25"/>
    <row r="95" ht="20.05" customHeight="1" x14ac:dyDescent="0.25"/>
    <row r="96" ht="20.05" customHeight="1" x14ac:dyDescent="0.25"/>
    <row r="97" ht="20.05" customHeight="1" x14ac:dyDescent="0.25"/>
    <row r="98" ht="20.05" customHeight="1" x14ac:dyDescent="0.25"/>
    <row r="99" ht="20.05" customHeight="1" x14ac:dyDescent="0.25"/>
    <row r="100" ht="20.05" customHeight="1" x14ac:dyDescent="0.25"/>
    <row r="101" ht="20.05" customHeight="1" x14ac:dyDescent="0.25"/>
    <row r="102" ht="20.05" customHeight="1" x14ac:dyDescent="0.25"/>
    <row r="103" ht="20.05" customHeight="1" x14ac:dyDescent="0.25"/>
    <row r="104" ht="20.05" customHeight="1" x14ac:dyDescent="0.25"/>
    <row r="105" ht="20.05" customHeight="1" x14ac:dyDescent="0.25"/>
    <row r="106" ht="20.05" customHeight="1" x14ac:dyDescent="0.25"/>
    <row r="107" ht="20.05" customHeight="1" x14ac:dyDescent="0.25"/>
    <row r="108" ht="20.05" customHeight="1" x14ac:dyDescent="0.25"/>
    <row r="109" ht="20.05" customHeight="1" x14ac:dyDescent="0.25"/>
    <row r="110" ht="20.05" customHeight="1" x14ac:dyDescent="0.25"/>
    <row r="111" ht="20.05" customHeight="1" x14ac:dyDescent="0.25"/>
    <row r="112" ht="20.05" customHeight="1" x14ac:dyDescent="0.25"/>
    <row r="113" ht="20.05" customHeight="1" x14ac:dyDescent="0.25"/>
    <row r="114" ht="20.05" customHeight="1" x14ac:dyDescent="0.25"/>
    <row r="115" ht="20.05" customHeight="1" x14ac:dyDescent="0.25"/>
    <row r="116" ht="20.05" customHeight="1" x14ac:dyDescent="0.25"/>
    <row r="117" ht="20.05" customHeight="1" x14ac:dyDescent="0.25"/>
    <row r="118" ht="20.05" customHeight="1" x14ac:dyDescent="0.25"/>
    <row r="119" ht="20.05" customHeight="1" x14ac:dyDescent="0.25"/>
    <row r="120" ht="20.05" customHeight="1" x14ac:dyDescent="0.25"/>
    <row r="121" ht="20.05" customHeight="1" x14ac:dyDescent="0.25"/>
    <row r="122" ht="20.05" customHeight="1" x14ac:dyDescent="0.25"/>
    <row r="123" ht="20.05" customHeight="1" x14ac:dyDescent="0.25"/>
    <row r="124" ht="20.05" customHeight="1" x14ac:dyDescent="0.25"/>
    <row r="125" ht="20.05" customHeight="1" x14ac:dyDescent="0.25"/>
    <row r="126" ht="20.05" customHeight="1" x14ac:dyDescent="0.25"/>
    <row r="127" ht="20.05" customHeight="1" x14ac:dyDescent="0.25"/>
    <row r="128" ht="20.05" customHeight="1" x14ac:dyDescent="0.25"/>
    <row r="129" ht="20.05" customHeight="1" x14ac:dyDescent="0.25"/>
    <row r="130" ht="20.05" customHeight="1" x14ac:dyDescent="0.25"/>
    <row r="131" ht="20.05" customHeight="1" x14ac:dyDescent="0.25"/>
    <row r="132" ht="20.05" customHeight="1" x14ac:dyDescent="0.25"/>
    <row r="133" ht="20.05" customHeight="1" x14ac:dyDescent="0.25"/>
    <row r="134" ht="20.05" customHeight="1" x14ac:dyDescent="0.25"/>
    <row r="135" ht="20.05" customHeight="1" x14ac:dyDescent="0.25"/>
    <row r="136" ht="20.05" customHeight="1" x14ac:dyDescent="0.25"/>
    <row r="137" ht="20.05" customHeight="1" x14ac:dyDescent="0.25"/>
    <row r="138" ht="20.05" customHeight="1" x14ac:dyDescent="0.25"/>
    <row r="139" ht="20.05" customHeight="1" x14ac:dyDescent="0.25"/>
    <row r="140" ht="20.05" customHeight="1" x14ac:dyDescent="0.25"/>
    <row r="141" ht="20.05" customHeight="1" x14ac:dyDescent="0.25"/>
    <row r="142" ht="20.05" customHeight="1" x14ac:dyDescent="0.25"/>
    <row r="143" ht="20.05" customHeight="1" x14ac:dyDescent="0.25"/>
    <row r="144" ht="20.05" customHeight="1" x14ac:dyDescent="0.25"/>
    <row r="145" ht="20.05" customHeight="1" x14ac:dyDescent="0.25"/>
    <row r="146" ht="20.05" customHeight="1" x14ac:dyDescent="0.25"/>
    <row r="147" ht="20.05" customHeight="1" x14ac:dyDescent="0.25"/>
    <row r="148" ht="20.05" customHeight="1" x14ac:dyDescent="0.25"/>
    <row r="149" ht="20.05" customHeight="1" x14ac:dyDescent="0.25"/>
    <row r="150" ht="20.05" customHeight="1" x14ac:dyDescent="0.25"/>
    <row r="151" ht="20.05" customHeight="1" x14ac:dyDescent="0.25"/>
    <row r="152" ht="20.05" customHeight="1" x14ac:dyDescent="0.25"/>
    <row r="153" ht="20.05" customHeight="1" x14ac:dyDescent="0.25"/>
    <row r="154" ht="20.05" customHeight="1" x14ac:dyDescent="0.25"/>
    <row r="155" ht="20.05" customHeight="1" x14ac:dyDescent="0.25"/>
    <row r="156" ht="20.05" customHeight="1" x14ac:dyDescent="0.25"/>
    <row r="157" ht="20.05" customHeight="1" x14ac:dyDescent="0.25"/>
    <row r="158" ht="20.05" customHeight="1" x14ac:dyDescent="0.25"/>
    <row r="159" ht="20.05" customHeight="1" x14ac:dyDescent="0.25"/>
    <row r="160" ht="20.05" customHeight="1" x14ac:dyDescent="0.25"/>
    <row r="161" ht="20.05" customHeight="1" x14ac:dyDescent="0.25"/>
    <row r="162" ht="20.05" customHeight="1" x14ac:dyDescent="0.25"/>
    <row r="163" ht="20.05" customHeight="1" x14ac:dyDescent="0.25"/>
    <row r="164" ht="20.05" customHeight="1" x14ac:dyDescent="0.25"/>
    <row r="165" ht="20.05" customHeight="1" x14ac:dyDescent="0.25"/>
    <row r="166" ht="20.05" customHeight="1" x14ac:dyDescent="0.25"/>
    <row r="167" ht="20.05" customHeight="1" x14ac:dyDescent="0.25"/>
    <row r="168" ht="20.05" customHeight="1" x14ac:dyDescent="0.25"/>
    <row r="169" ht="20.05" customHeight="1" x14ac:dyDescent="0.25"/>
    <row r="170" ht="20.05" customHeight="1" x14ac:dyDescent="0.25"/>
    <row r="171" ht="20.05" customHeight="1" x14ac:dyDescent="0.25"/>
    <row r="172" ht="20.05" customHeight="1" x14ac:dyDescent="0.25"/>
    <row r="173" ht="20.05" customHeight="1" x14ac:dyDescent="0.25"/>
    <row r="174" ht="20.05" customHeight="1" x14ac:dyDescent="0.25"/>
    <row r="175" ht="20.05" customHeight="1" x14ac:dyDescent="0.25"/>
    <row r="176" ht="20.05" customHeight="1" x14ac:dyDescent="0.25"/>
    <row r="177" ht="20.05" customHeight="1" x14ac:dyDescent="0.25"/>
    <row r="178" ht="20.05" customHeight="1" x14ac:dyDescent="0.25"/>
    <row r="179" ht="20.05" customHeight="1" x14ac:dyDescent="0.25"/>
    <row r="180" ht="20.05" customHeight="1" x14ac:dyDescent="0.25"/>
    <row r="181" ht="20.05" customHeight="1" x14ac:dyDescent="0.25"/>
    <row r="182" ht="20.05" customHeight="1" x14ac:dyDescent="0.25"/>
    <row r="183" ht="20.05" customHeight="1" x14ac:dyDescent="0.25"/>
    <row r="184" ht="20.05" customHeight="1" x14ac:dyDescent="0.25"/>
    <row r="185" ht="20.05" customHeight="1" x14ac:dyDescent="0.25"/>
    <row r="186" ht="20.05" customHeight="1" x14ac:dyDescent="0.25"/>
    <row r="187" ht="20.05" customHeight="1" x14ac:dyDescent="0.25"/>
    <row r="188" ht="20.05" customHeight="1" x14ac:dyDescent="0.25"/>
    <row r="189" ht="20.05" customHeight="1" x14ac:dyDescent="0.25"/>
    <row r="190" ht="20.05" customHeight="1" x14ac:dyDescent="0.25"/>
    <row r="191" ht="20.05" customHeight="1" x14ac:dyDescent="0.25"/>
    <row r="192" ht="20.05" customHeight="1" x14ac:dyDescent="0.25"/>
    <row r="193" ht="20.05" customHeight="1" x14ac:dyDescent="0.25"/>
    <row r="194" ht="20.05" customHeight="1" x14ac:dyDescent="0.25"/>
    <row r="195" ht="20.05" customHeight="1" x14ac:dyDescent="0.25"/>
    <row r="196" ht="20.05" customHeight="1" x14ac:dyDescent="0.25"/>
    <row r="197" ht="20.05" customHeight="1" x14ac:dyDescent="0.25"/>
    <row r="198" ht="20.05" customHeight="1" x14ac:dyDescent="0.25"/>
    <row r="199" ht="20.05" customHeight="1" x14ac:dyDescent="0.25"/>
    <row r="200" ht="20.05" customHeight="1" x14ac:dyDescent="0.25"/>
    <row r="201" ht="20.05" customHeight="1" x14ac:dyDescent="0.25"/>
    <row r="202" ht="20.05" customHeight="1" x14ac:dyDescent="0.25"/>
    <row r="203" ht="20.05" customHeight="1" x14ac:dyDescent="0.25"/>
    <row r="204" ht="20.05" customHeight="1" x14ac:dyDescent="0.25"/>
    <row r="205" ht="20.05" customHeight="1" x14ac:dyDescent="0.25"/>
    <row r="206" ht="20.05" customHeight="1" x14ac:dyDescent="0.25"/>
    <row r="207" ht="20.05" customHeight="1" x14ac:dyDescent="0.25"/>
    <row r="208" ht="20.05" customHeight="1" x14ac:dyDescent="0.25"/>
    <row r="209" ht="20.05" customHeight="1" x14ac:dyDescent="0.25"/>
    <row r="210" ht="20.05" customHeight="1" x14ac:dyDescent="0.25"/>
    <row r="211" ht="20.05" customHeight="1" x14ac:dyDescent="0.25"/>
    <row r="212" ht="20.05" customHeight="1" x14ac:dyDescent="0.25"/>
    <row r="213" ht="20.05" customHeight="1" x14ac:dyDescent="0.25"/>
    <row r="214" ht="20.05" customHeight="1" x14ac:dyDescent="0.25"/>
    <row r="215" ht="20.05" customHeight="1" x14ac:dyDescent="0.25"/>
    <row r="216" ht="20.05" customHeight="1" x14ac:dyDescent="0.25"/>
    <row r="217" ht="20.05" customHeight="1" x14ac:dyDescent="0.25"/>
    <row r="218" ht="20.05" customHeight="1" x14ac:dyDescent="0.25"/>
    <row r="219" ht="20.05" customHeight="1" x14ac:dyDescent="0.25"/>
    <row r="220" ht="20.05" customHeight="1" x14ac:dyDescent="0.25"/>
    <row r="221" ht="20.05" customHeight="1" x14ac:dyDescent="0.25"/>
    <row r="222" ht="20.05" customHeight="1" x14ac:dyDescent="0.25"/>
    <row r="223" ht="20.05" customHeight="1" x14ac:dyDescent="0.25"/>
    <row r="224" ht="20.05" customHeight="1" x14ac:dyDescent="0.25"/>
    <row r="225" ht="20.05" customHeight="1" x14ac:dyDescent="0.25"/>
    <row r="226" ht="20.05" customHeight="1" x14ac:dyDescent="0.25"/>
    <row r="227" ht="20.05" customHeight="1" x14ac:dyDescent="0.25"/>
    <row r="228" ht="20.05" customHeight="1" x14ac:dyDescent="0.25"/>
    <row r="229" ht="20.05" customHeight="1" x14ac:dyDescent="0.25"/>
    <row r="230" ht="20.05" customHeight="1" x14ac:dyDescent="0.25"/>
    <row r="231" ht="20.05" customHeight="1" x14ac:dyDescent="0.25"/>
    <row r="232" ht="20.05" customHeight="1" x14ac:dyDescent="0.25"/>
    <row r="233" ht="20.05" customHeight="1" x14ac:dyDescent="0.25"/>
    <row r="234" ht="20.05" customHeight="1" x14ac:dyDescent="0.25"/>
    <row r="235" ht="20.05" customHeight="1" x14ac:dyDescent="0.25"/>
    <row r="236" ht="20.05" customHeight="1" x14ac:dyDescent="0.25"/>
    <row r="237" ht="20.05" customHeight="1" x14ac:dyDescent="0.25"/>
    <row r="238" ht="20.05" customHeight="1" x14ac:dyDescent="0.25"/>
    <row r="239" ht="20.05" customHeight="1" x14ac:dyDescent="0.25"/>
    <row r="240" ht="20.05" customHeight="1" x14ac:dyDescent="0.25"/>
    <row r="241" ht="20.05" customHeight="1" x14ac:dyDescent="0.25"/>
    <row r="242" ht="20.05" customHeight="1" x14ac:dyDescent="0.25"/>
    <row r="243" ht="20.05" customHeight="1" x14ac:dyDescent="0.25"/>
    <row r="244" ht="20.05" customHeight="1" x14ac:dyDescent="0.25"/>
    <row r="245" ht="20.05" customHeight="1" x14ac:dyDescent="0.25"/>
    <row r="246" ht="20.05" customHeight="1" x14ac:dyDescent="0.25"/>
    <row r="247" ht="20.05" customHeight="1" x14ac:dyDescent="0.25"/>
    <row r="248" ht="20.05" customHeight="1" x14ac:dyDescent="0.25"/>
    <row r="249" ht="20.05" customHeight="1" x14ac:dyDescent="0.25"/>
    <row r="250" ht="20.05" customHeight="1" x14ac:dyDescent="0.25"/>
    <row r="251" ht="20.05" customHeight="1" x14ac:dyDescent="0.25"/>
    <row r="252" ht="20.05" customHeight="1" x14ac:dyDescent="0.25"/>
    <row r="253" ht="20.05" customHeight="1" x14ac:dyDescent="0.25"/>
    <row r="254" ht="20.05" customHeight="1" x14ac:dyDescent="0.25"/>
    <row r="255" ht="20.05" customHeight="1" x14ac:dyDescent="0.25"/>
    <row r="256" ht="20.05" customHeight="1" x14ac:dyDescent="0.25"/>
    <row r="257" ht="20.05" customHeight="1" x14ac:dyDescent="0.25"/>
    <row r="258" ht="20.05" customHeight="1" x14ac:dyDescent="0.25"/>
    <row r="259" ht="20.05" customHeight="1" x14ac:dyDescent="0.25"/>
    <row r="260" ht="20.05" customHeight="1" x14ac:dyDescent="0.25"/>
    <row r="261" ht="20.05" customHeight="1" x14ac:dyDescent="0.25"/>
    <row r="262" ht="20.05" customHeight="1" x14ac:dyDescent="0.25"/>
    <row r="263" ht="20.05" customHeight="1" x14ac:dyDescent="0.25"/>
    <row r="264" ht="20.05" customHeight="1" x14ac:dyDescent="0.25"/>
    <row r="265" ht="20.05" customHeight="1" x14ac:dyDescent="0.25"/>
    <row r="266" ht="20.05" customHeight="1" x14ac:dyDescent="0.25"/>
    <row r="267" ht="20.05" customHeight="1" x14ac:dyDescent="0.25"/>
    <row r="268" ht="20.05" customHeight="1" x14ac:dyDescent="0.25"/>
    <row r="269" ht="20.05" customHeight="1" x14ac:dyDescent="0.25"/>
    <row r="270" ht="20.05" customHeight="1" x14ac:dyDescent="0.25"/>
    <row r="271" ht="20.05" customHeight="1" x14ac:dyDescent="0.25"/>
    <row r="272" ht="20.05" customHeight="1" x14ac:dyDescent="0.25"/>
    <row r="273" ht="20.05" customHeight="1" x14ac:dyDescent="0.25"/>
    <row r="274" ht="20.05" customHeight="1" x14ac:dyDescent="0.25"/>
    <row r="275" ht="20.05" customHeight="1" x14ac:dyDescent="0.25"/>
    <row r="276" ht="20.05" customHeight="1" x14ac:dyDescent="0.25"/>
    <row r="277" ht="20.05" customHeight="1" x14ac:dyDescent="0.25"/>
    <row r="278" ht="20.05" customHeight="1" x14ac:dyDescent="0.25"/>
    <row r="279" ht="20.05" customHeight="1" x14ac:dyDescent="0.25"/>
    <row r="280" ht="20.05" customHeight="1" x14ac:dyDescent="0.25"/>
    <row r="281" ht="20.05" customHeight="1" x14ac:dyDescent="0.25"/>
    <row r="282" ht="20.05" customHeight="1" x14ac:dyDescent="0.25"/>
    <row r="283" ht="20.05" customHeight="1" x14ac:dyDescent="0.25"/>
    <row r="284" ht="20.05" customHeight="1" x14ac:dyDescent="0.25"/>
    <row r="285" ht="20.05" customHeight="1" x14ac:dyDescent="0.25"/>
    <row r="286" ht="20.05" customHeight="1" x14ac:dyDescent="0.25"/>
    <row r="287" ht="20.05" customHeight="1" x14ac:dyDescent="0.25"/>
    <row r="288" ht="20.05" customHeight="1" x14ac:dyDescent="0.25"/>
    <row r="289" ht="20.05" customHeight="1" x14ac:dyDescent="0.25"/>
    <row r="290" ht="20.05" customHeight="1" x14ac:dyDescent="0.25"/>
    <row r="291" ht="20.05" customHeight="1" x14ac:dyDescent="0.25"/>
    <row r="292" ht="20.05" customHeight="1" x14ac:dyDescent="0.25"/>
    <row r="293" ht="20.05" customHeight="1" x14ac:dyDescent="0.25"/>
    <row r="294" ht="20.05" customHeight="1" x14ac:dyDescent="0.25"/>
    <row r="295" ht="20.05" customHeight="1" x14ac:dyDescent="0.25"/>
    <row r="296" ht="20.05" customHeight="1" x14ac:dyDescent="0.25"/>
    <row r="297" ht="20.05" customHeight="1" x14ac:dyDescent="0.25"/>
    <row r="298" ht="20.05" customHeight="1" x14ac:dyDescent="0.25"/>
    <row r="299" ht="20.05" customHeight="1" x14ac:dyDescent="0.25"/>
    <row r="300" ht="20.05" customHeight="1" x14ac:dyDescent="0.25"/>
    <row r="301" ht="20.05" customHeight="1" x14ac:dyDescent="0.25"/>
    <row r="302" ht="20.05" customHeight="1" x14ac:dyDescent="0.25"/>
    <row r="303" ht="20.05" customHeight="1" x14ac:dyDescent="0.25"/>
    <row r="304" ht="20.05" customHeight="1" x14ac:dyDescent="0.25"/>
    <row r="305" ht="20.05" customHeight="1" x14ac:dyDescent="0.25"/>
    <row r="306" ht="20.05" customHeight="1" x14ac:dyDescent="0.25"/>
    <row r="307" ht="20.05" customHeight="1" x14ac:dyDescent="0.25"/>
    <row r="308" ht="20.05" customHeight="1" x14ac:dyDescent="0.25"/>
    <row r="309" ht="20.05" customHeight="1" x14ac:dyDescent="0.25"/>
    <row r="310" ht="20.05" customHeight="1" x14ac:dyDescent="0.25"/>
    <row r="311" ht="20.05" customHeight="1" x14ac:dyDescent="0.25"/>
    <row r="312" ht="20.05" customHeight="1" x14ac:dyDescent="0.25"/>
    <row r="313" ht="20.05" customHeight="1" x14ac:dyDescent="0.25"/>
    <row r="314" ht="20.05" customHeight="1" x14ac:dyDescent="0.25"/>
    <row r="315" ht="20.05" customHeight="1" x14ac:dyDescent="0.25"/>
    <row r="316" ht="20.05" customHeight="1" x14ac:dyDescent="0.25"/>
    <row r="317" ht="20.05" customHeight="1" x14ac:dyDescent="0.25"/>
    <row r="318" ht="20.05" customHeight="1" x14ac:dyDescent="0.25"/>
    <row r="319" ht="20.05" customHeight="1" x14ac:dyDescent="0.25"/>
    <row r="320" ht="20.05" customHeight="1" x14ac:dyDescent="0.25"/>
    <row r="321" ht="20.05" customHeight="1" x14ac:dyDescent="0.25"/>
    <row r="322" ht="20.05" customHeight="1" x14ac:dyDescent="0.25"/>
    <row r="323" ht="20.05" customHeight="1" x14ac:dyDescent="0.25"/>
    <row r="324" ht="20.05" customHeight="1" x14ac:dyDescent="0.25"/>
    <row r="325" ht="20.05" customHeight="1" x14ac:dyDescent="0.25"/>
    <row r="326" ht="20.05" customHeight="1" x14ac:dyDescent="0.25"/>
    <row r="327" ht="20.05" customHeight="1" x14ac:dyDescent="0.25"/>
    <row r="328" ht="20.05" customHeight="1" x14ac:dyDescent="0.25"/>
    <row r="329" ht="20.05" customHeight="1" x14ac:dyDescent="0.25"/>
    <row r="330" ht="20.05" customHeight="1" x14ac:dyDescent="0.25"/>
    <row r="331" ht="20.05" customHeight="1" x14ac:dyDescent="0.25"/>
    <row r="332" ht="20.05" customHeight="1" x14ac:dyDescent="0.25"/>
    <row r="333" ht="20.05" customHeight="1" x14ac:dyDescent="0.25"/>
    <row r="334" ht="20.05" customHeight="1" x14ac:dyDescent="0.25"/>
    <row r="335" ht="20.05" customHeight="1" x14ac:dyDescent="0.25"/>
    <row r="336" ht="20.05" customHeight="1" x14ac:dyDescent="0.25"/>
    <row r="337" ht="20.05" customHeight="1" x14ac:dyDescent="0.25"/>
    <row r="338" ht="20.05" customHeight="1" x14ac:dyDescent="0.25"/>
    <row r="339" ht="20.05" customHeight="1" x14ac:dyDescent="0.25"/>
    <row r="340" ht="20.05" customHeight="1" x14ac:dyDescent="0.25"/>
    <row r="341" ht="20.05" customHeight="1" x14ac:dyDescent="0.25"/>
    <row r="342" ht="20.05" customHeight="1" x14ac:dyDescent="0.25"/>
    <row r="343" ht="20.05" customHeight="1" x14ac:dyDescent="0.25"/>
    <row r="344" ht="20.05" customHeight="1" x14ac:dyDescent="0.25"/>
    <row r="345" ht="20.05" customHeight="1" x14ac:dyDescent="0.25"/>
    <row r="346" ht="20.05" customHeight="1" x14ac:dyDescent="0.25"/>
    <row r="347" ht="20.05" customHeight="1" x14ac:dyDescent="0.25"/>
  </sheetData>
  <mergeCells count="3">
    <mergeCell ref="A1:R1"/>
    <mergeCell ref="A2:R2"/>
    <mergeCell ref="A4:R4"/>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Narrow,Regular"&amp;12- 33 -</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0">
    <tabColor rgb="FFE2FBFE"/>
    <pageSetUpPr autoPageBreaks="0"/>
  </sheetPr>
  <dimension ref="A1:T352"/>
  <sheetViews>
    <sheetView showGridLines="0" showZeros="0" zoomScale="82" zoomScaleNormal="82" workbookViewId="0">
      <selection activeCell="A2" sqref="A2:R2"/>
    </sheetView>
  </sheetViews>
  <sheetFormatPr defaultColWidth="9.125" defaultRowHeight="13.6" x14ac:dyDescent="0.25"/>
  <cols>
    <col min="1" max="1" width="41.75" style="30" customWidth="1"/>
    <col min="2" max="2" width="20.75" style="30" customWidth="1"/>
    <col min="3" max="3" width="9.25" style="30" customWidth="1"/>
    <col min="4" max="17" width="6.75" style="30" customWidth="1"/>
    <col min="18" max="18" width="7.75" style="31" customWidth="1"/>
    <col min="19" max="16384" width="9.125" style="30"/>
  </cols>
  <sheetData>
    <row r="1" spans="1:20" ht="18" customHeight="1" x14ac:dyDescent="0.25">
      <c r="A1" s="351" t="s">
        <v>188</v>
      </c>
      <c r="B1" s="351"/>
      <c r="C1" s="351"/>
      <c r="D1" s="351"/>
      <c r="E1" s="351"/>
      <c r="F1" s="351"/>
      <c r="G1" s="351"/>
      <c r="H1" s="351"/>
      <c r="I1" s="351"/>
      <c r="J1" s="351"/>
      <c r="K1" s="351"/>
      <c r="L1" s="351"/>
      <c r="M1" s="351"/>
      <c r="N1" s="351"/>
      <c r="O1" s="351"/>
      <c r="P1" s="351"/>
      <c r="Q1" s="351"/>
      <c r="R1" s="351"/>
      <c r="S1" s="31"/>
    </row>
    <row r="2" spans="1:20" ht="18" customHeight="1" x14ac:dyDescent="0.25">
      <c r="A2" s="375" t="s">
        <v>170</v>
      </c>
      <c r="B2" s="354"/>
      <c r="C2" s="354"/>
      <c r="D2" s="354"/>
      <c r="E2" s="354"/>
      <c r="F2" s="354"/>
      <c r="G2" s="354"/>
      <c r="H2" s="354"/>
      <c r="I2" s="354"/>
      <c r="J2" s="354"/>
      <c r="K2" s="354"/>
      <c r="L2" s="354"/>
      <c r="M2" s="354"/>
      <c r="N2" s="354"/>
      <c r="O2" s="354"/>
      <c r="P2" s="354"/>
      <c r="Q2" s="354"/>
      <c r="R2" s="354"/>
      <c r="S2" s="31"/>
    </row>
    <row r="3" spans="1:20" ht="14.95" customHeight="1" x14ac:dyDescent="0.25">
      <c r="A3" s="19"/>
      <c r="B3" s="19"/>
      <c r="C3" s="19"/>
      <c r="D3" s="19"/>
      <c r="E3" s="19"/>
      <c r="F3" s="19"/>
      <c r="G3" s="19"/>
      <c r="H3" s="19"/>
      <c r="I3" s="19"/>
      <c r="J3" s="19"/>
      <c r="K3" s="19"/>
      <c r="L3" s="19"/>
      <c r="M3" s="19"/>
      <c r="N3" s="19"/>
      <c r="O3" s="19"/>
      <c r="P3" s="19"/>
      <c r="Q3" s="19"/>
      <c r="R3" s="36"/>
      <c r="T3" s="103"/>
    </row>
    <row r="4" spans="1:20" ht="20.05" customHeight="1" x14ac:dyDescent="0.2">
      <c r="A4" s="372" t="s">
        <v>1126</v>
      </c>
      <c r="B4" s="373"/>
      <c r="C4" s="373"/>
      <c r="D4" s="373"/>
      <c r="E4" s="373"/>
      <c r="F4" s="373"/>
      <c r="G4" s="373"/>
      <c r="H4" s="373"/>
      <c r="I4" s="373"/>
      <c r="J4" s="373"/>
      <c r="K4" s="373"/>
      <c r="L4" s="373"/>
      <c r="M4" s="373"/>
      <c r="N4" s="373"/>
      <c r="O4" s="373"/>
      <c r="P4" s="373"/>
      <c r="Q4" s="373"/>
      <c r="R4" s="374"/>
    </row>
    <row r="5" spans="1:20" ht="31.75" customHeight="1" x14ac:dyDescent="0.25">
      <c r="A5" s="51" t="s">
        <v>190</v>
      </c>
      <c r="B5" s="51" t="s">
        <v>191</v>
      </c>
      <c r="C5" s="270" t="s">
        <v>172</v>
      </c>
      <c r="D5" s="52" t="s">
        <v>173</v>
      </c>
      <c r="E5" s="52" t="s">
        <v>174</v>
      </c>
      <c r="F5" s="126" t="s">
        <v>192</v>
      </c>
      <c r="G5" s="126" t="s">
        <v>193</v>
      </c>
      <c r="H5" s="126" t="s">
        <v>194</v>
      </c>
      <c r="I5" s="126" t="s">
        <v>195</v>
      </c>
      <c r="J5" s="126" t="s">
        <v>20</v>
      </c>
      <c r="K5" s="126" t="s">
        <v>23</v>
      </c>
      <c r="L5" s="126" t="s">
        <v>196</v>
      </c>
      <c r="M5" s="126" t="s">
        <v>197</v>
      </c>
      <c r="N5" s="126" t="s">
        <v>198</v>
      </c>
      <c r="O5" s="126" t="s">
        <v>199</v>
      </c>
      <c r="P5" s="126" t="s">
        <v>200</v>
      </c>
      <c r="Q5" s="126" t="s">
        <v>201</v>
      </c>
      <c r="R5" s="52" t="s">
        <v>175</v>
      </c>
    </row>
    <row r="6" spans="1:20" ht="19.05" customHeight="1" x14ac:dyDescent="0.25">
      <c r="A6" s="43" t="s">
        <v>1192</v>
      </c>
      <c r="B6" s="105" t="s">
        <v>288</v>
      </c>
      <c r="C6" s="48">
        <v>0</v>
      </c>
      <c r="D6" s="48">
        <v>15</v>
      </c>
      <c r="E6" s="48">
        <v>44</v>
      </c>
      <c r="F6" s="48">
        <v>48</v>
      </c>
      <c r="G6" s="48">
        <v>44</v>
      </c>
      <c r="H6" s="48">
        <v>60</v>
      </c>
      <c r="I6" s="48">
        <v>45</v>
      </c>
      <c r="J6" s="48">
        <v>53</v>
      </c>
      <c r="K6" s="48">
        <v>51</v>
      </c>
      <c r="L6" s="48">
        <v>119</v>
      </c>
      <c r="M6" s="48">
        <v>100</v>
      </c>
      <c r="N6" s="48">
        <v>0</v>
      </c>
      <c r="O6" s="48">
        <v>0</v>
      </c>
      <c r="P6" s="48">
        <v>0</v>
      </c>
      <c r="Q6" s="48">
        <v>0</v>
      </c>
      <c r="R6" s="56">
        <v>579</v>
      </c>
    </row>
    <row r="7" spans="1:20" ht="19.05" customHeight="1" x14ac:dyDescent="0.25">
      <c r="A7" s="43" t="s">
        <v>1193</v>
      </c>
      <c r="B7" s="105" t="s">
        <v>288</v>
      </c>
      <c r="C7" s="48">
        <v>0</v>
      </c>
      <c r="D7" s="48">
        <v>24</v>
      </c>
      <c r="E7" s="48">
        <v>29</v>
      </c>
      <c r="F7" s="48">
        <v>41</v>
      </c>
      <c r="G7" s="48">
        <v>36</v>
      </c>
      <c r="H7" s="48">
        <v>42</v>
      </c>
      <c r="I7" s="48">
        <v>34</v>
      </c>
      <c r="J7" s="48">
        <v>33</v>
      </c>
      <c r="K7" s="48">
        <v>57</v>
      </c>
      <c r="L7" s="48">
        <v>50</v>
      </c>
      <c r="M7" s="48">
        <v>50</v>
      </c>
      <c r="N7" s="48">
        <v>0</v>
      </c>
      <c r="O7" s="48">
        <v>0</v>
      </c>
      <c r="P7" s="48">
        <v>0</v>
      </c>
      <c r="Q7" s="48">
        <v>0</v>
      </c>
      <c r="R7" s="56">
        <v>396</v>
      </c>
    </row>
    <row r="8" spans="1:20" ht="19.05" customHeight="1" x14ac:dyDescent="0.25">
      <c r="A8" s="43" t="s">
        <v>1194</v>
      </c>
      <c r="B8" s="105" t="s">
        <v>288</v>
      </c>
      <c r="C8" s="48">
        <v>0</v>
      </c>
      <c r="D8" s="48">
        <v>45</v>
      </c>
      <c r="E8" s="48">
        <v>63</v>
      </c>
      <c r="F8" s="48">
        <v>45</v>
      </c>
      <c r="G8" s="48">
        <v>43</v>
      </c>
      <c r="H8" s="48">
        <v>43</v>
      </c>
      <c r="I8" s="48">
        <v>47</v>
      </c>
      <c r="J8" s="48">
        <v>39</v>
      </c>
      <c r="K8" s="48">
        <v>39</v>
      </c>
      <c r="L8" s="48">
        <v>0</v>
      </c>
      <c r="M8" s="48">
        <v>0</v>
      </c>
      <c r="N8" s="48">
        <v>0</v>
      </c>
      <c r="O8" s="48">
        <v>0</v>
      </c>
      <c r="P8" s="48">
        <v>0</v>
      </c>
      <c r="Q8" s="48">
        <v>0</v>
      </c>
      <c r="R8" s="56">
        <v>364</v>
      </c>
    </row>
    <row r="9" spans="1:20" ht="19.05" customHeight="1" x14ac:dyDescent="0.25">
      <c r="A9" s="43" t="s">
        <v>1195</v>
      </c>
      <c r="B9" s="105" t="s">
        <v>288</v>
      </c>
      <c r="C9" s="48">
        <v>0</v>
      </c>
      <c r="D9" s="48">
        <v>0</v>
      </c>
      <c r="E9" s="48">
        <v>0</v>
      </c>
      <c r="F9" s="48">
        <v>0</v>
      </c>
      <c r="G9" s="48">
        <v>0</v>
      </c>
      <c r="H9" s="48">
        <v>0</v>
      </c>
      <c r="I9" s="48">
        <v>0</v>
      </c>
      <c r="J9" s="48">
        <v>0</v>
      </c>
      <c r="K9" s="48">
        <v>0</v>
      </c>
      <c r="L9" s="48">
        <v>108</v>
      </c>
      <c r="M9" s="48">
        <v>110</v>
      </c>
      <c r="N9" s="48">
        <v>143</v>
      </c>
      <c r="O9" s="48">
        <v>150</v>
      </c>
      <c r="P9" s="48">
        <v>159</v>
      </c>
      <c r="Q9" s="48">
        <v>251</v>
      </c>
      <c r="R9" s="56">
        <v>921</v>
      </c>
    </row>
    <row r="10" spans="1:20" ht="19.05" customHeight="1" x14ac:dyDescent="0.25">
      <c r="A10" s="43" t="s">
        <v>1196</v>
      </c>
      <c r="B10" s="105" t="s">
        <v>288</v>
      </c>
      <c r="C10" s="48">
        <v>0</v>
      </c>
      <c r="D10" s="48">
        <v>17</v>
      </c>
      <c r="E10" s="48">
        <v>45</v>
      </c>
      <c r="F10" s="48">
        <v>59</v>
      </c>
      <c r="G10" s="48">
        <v>52</v>
      </c>
      <c r="H10" s="48">
        <v>55</v>
      </c>
      <c r="I10" s="48">
        <v>46</v>
      </c>
      <c r="J10" s="48">
        <v>49</v>
      </c>
      <c r="K10" s="48">
        <v>58</v>
      </c>
      <c r="L10" s="48">
        <v>162</v>
      </c>
      <c r="M10" s="48">
        <v>150</v>
      </c>
      <c r="N10" s="48">
        <v>0</v>
      </c>
      <c r="O10" s="48">
        <v>0</v>
      </c>
      <c r="P10" s="48">
        <v>0</v>
      </c>
      <c r="Q10" s="48">
        <v>0</v>
      </c>
      <c r="R10" s="56">
        <v>693</v>
      </c>
    </row>
    <row r="11" spans="1:20" ht="19.05" customHeight="1" x14ac:dyDescent="0.25">
      <c r="A11" s="43" t="s">
        <v>1197</v>
      </c>
      <c r="B11" s="105" t="s">
        <v>288</v>
      </c>
      <c r="C11" s="48">
        <v>0</v>
      </c>
      <c r="D11" s="48">
        <v>16</v>
      </c>
      <c r="E11" s="48">
        <v>27</v>
      </c>
      <c r="F11" s="48">
        <v>43</v>
      </c>
      <c r="G11" s="48">
        <v>26</v>
      </c>
      <c r="H11" s="48">
        <v>29</v>
      </c>
      <c r="I11" s="48">
        <v>30</v>
      </c>
      <c r="J11" s="48">
        <v>21</v>
      </c>
      <c r="K11" s="48">
        <v>28</v>
      </c>
      <c r="L11" s="48">
        <v>0</v>
      </c>
      <c r="M11" s="48">
        <v>0</v>
      </c>
      <c r="N11" s="48">
        <v>0</v>
      </c>
      <c r="O11" s="48">
        <v>0</v>
      </c>
      <c r="P11" s="48">
        <v>0</v>
      </c>
      <c r="Q11" s="48">
        <v>0</v>
      </c>
      <c r="R11" s="56">
        <v>220</v>
      </c>
    </row>
    <row r="12" spans="1:20" ht="19.05" customHeight="1" x14ac:dyDescent="0.25">
      <c r="A12" s="43" t="s">
        <v>1198</v>
      </c>
      <c r="B12" s="105" t="s">
        <v>288</v>
      </c>
      <c r="C12" s="48">
        <v>0</v>
      </c>
      <c r="D12" s="48">
        <v>0</v>
      </c>
      <c r="E12" s="48">
        <v>0</v>
      </c>
      <c r="F12" s="48">
        <v>0</v>
      </c>
      <c r="G12" s="48">
        <v>0</v>
      </c>
      <c r="H12" s="48">
        <v>0</v>
      </c>
      <c r="I12" s="48">
        <v>0</v>
      </c>
      <c r="J12" s="48">
        <v>0</v>
      </c>
      <c r="K12" s="48">
        <v>0</v>
      </c>
      <c r="L12" s="48">
        <v>0</v>
      </c>
      <c r="M12" s="48">
        <v>0</v>
      </c>
      <c r="N12" s="48">
        <v>213</v>
      </c>
      <c r="O12" s="48">
        <v>351</v>
      </c>
      <c r="P12" s="48">
        <v>312</v>
      </c>
      <c r="Q12" s="48">
        <v>392</v>
      </c>
      <c r="R12" s="56">
        <v>1268</v>
      </c>
    </row>
    <row r="13" spans="1:20" ht="19.05" customHeight="1" x14ac:dyDescent="0.25">
      <c r="A13" s="43" t="s">
        <v>1199</v>
      </c>
      <c r="B13" s="105" t="s">
        <v>288</v>
      </c>
      <c r="C13" s="48">
        <v>0</v>
      </c>
      <c r="D13" s="48">
        <v>25</v>
      </c>
      <c r="E13" s="48">
        <v>46</v>
      </c>
      <c r="F13" s="48">
        <v>34</v>
      </c>
      <c r="G13" s="48">
        <v>44</v>
      </c>
      <c r="H13" s="48">
        <v>42</v>
      </c>
      <c r="I13" s="48">
        <v>41</v>
      </c>
      <c r="J13" s="48">
        <v>42</v>
      </c>
      <c r="K13" s="48">
        <v>47</v>
      </c>
      <c r="L13" s="48">
        <v>0</v>
      </c>
      <c r="M13" s="48">
        <v>0</v>
      </c>
      <c r="N13" s="48">
        <v>0</v>
      </c>
      <c r="O13" s="48">
        <v>0</v>
      </c>
      <c r="P13" s="48">
        <v>0</v>
      </c>
      <c r="Q13" s="48">
        <v>0</v>
      </c>
      <c r="R13" s="56">
        <v>321</v>
      </c>
    </row>
    <row r="14" spans="1:20" ht="19.05" customHeight="1" x14ac:dyDescent="0.25">
      <c r="A14" s="43" t="s">
        <v>1200</v>
      </c>
      <c r="B14" s="105" t="s">
        <v>288</v>
      </c>
      <c r="C14" s="48">
        <v>0</v>
      </c>
      <c r="D14" s="48">
        <v>20</v>
      </c>
      <c r="E14" s="48">
        <v>41</v>
      </c>
      <c r="F14" s="48">
        <v>56</v>
      </c>
      <c r="G14" s="48">
        <v>32</v>
      </c>
      <c r="H14" s="48">
        <v>34</v>
      </c>
      <c r="I14" s="48">
        <v>35</v>
      </c>
      <c r="J14" s="48">
        <v>41</v>
      </c>
      <c r="K14" s="48">
        <v>41</v>
      </c>
      <c r="L14" s="48">
        <v>0</v>
      </c>
      <c r="M14" s="48">
        <v>0</v>
      </c>
      <c r="N14" s="48">
        <v>0</v>
      </c>
      <c r="O14" s="48">
        <v>0</v>
      </c>
      <c r="P14" s="48">
        <v>0</v>
      </c>
      <c r="Q14" s="48">
        <v>0</v>
      </c>
      <c r="R14" s="56">
        <v>300</v>
      </c>
    </row>
    <row r="15" spans="1:20" ht="19.05" customHeight="1" x14ac:dyDescent="0.25">
      <c r="A15" s="43" t="s">
        <v>1201</v>
      </c>
      <c r="B15" s="105" t="s">
        <v>288</v>
      </c>
      <c r="C15" s="48">
        <v>0</v>
      </c>
      <c r="D15" s="48">
        <v>26</v>
      </c>
      <c r="E15" s="48">
        <v>41</v>
      </c>
      <c r="F15" s="48">
        <v>51</v>
      </c>
      <c r="G15" s="48">
        <v>50</v>
      </c>
      <c r="H15" s="48">
        <v>37</v>
      </c>
      <c r="I15" s="48">
        <v>46</v>
      </c>
      <c r="J15" s="48">
        <v>41</v>
      </c>
      <c r="K15" s="48">
        <v>34</v>
      </c>
      <c r="L15" s="48">
        <v>0</v>
      </c>
      <c r="M15" s="48">
        <v>0</v>
      </c>
      <c r="N15" s="48">
        <v>0</v>
      </c>
      <c r="O15" s="48">
        <v>0</v>
      </c>
      <c r="P15" s="48">
        <v>0</v>
      </c>
      <c r="Q15" s="48">
        <v>0</v>
      </c>
      <c r="R15" s="56">
        <v>326</v>
      </c>
    </row>
    <row r="16" spans="1:20" ht="19.05" customHeight="1" x14ac:dyDescent="0.25">
      <c r="A16" s="43" t="s">
        <v>1202</v>
      </c>
      <c r="B16" s="105" t="s">
        <v>288</v>
      </c>
      <c r="C16" s="48">
        <v>0</v>
      </c>
      <c r="D16" s="48">
        <v>17</v>
      </c>
      <c r="E16" s="48">
        <v>17</v>
      </c>
      <c r="F16" s="48">
        <v>22</v>
      </c>
      <c r="G16" s="48">
        <v>29</v>
      </c>
      <c r="H16" s="48">
        <v>32</v>
      </c>
      <c r="I16" s="48">
        <v>25</v>
      </c>
      <c r="J16" s="48">
        <v>29</v>
      </c>
      <c r="K16" s="48">
        <v>25</v>
      </c>
      <c r="L16" s="48">
        <v>0</v>
      </c>
      <c r="M16" s="48">
        <v>0</v>
      </c>
      <c r="N16" s="48">
        <v>0</v>
      </c>
      <c r="O16" s="48">
        <v>0</v>
      </c>
      <c r="P16" s="48">
        <v>0</v>
      </c>
      <c r="Q16" s="48">
        <v>0</v>
      </c>
      <c r="R16" s="56">
        <v>196</v>
      </c>
    </row>
    <row r="17" spans="1:18" ht="19.05" customHeight="1" x14ac:dyDescent="0.25">
      <c r="A17" s="43" t="s">
        <v>1203</v>
      </c>
      <c r="B17" s="105" t="s">
        <v>288</v>
      </c>
      <c r="C17" s="48">
        <v>0</v>
      </c>
      <c r="D17" s="48">
        <v>15</v>
      </c>
      <c r="E17" s="48">
        <v>19</v>
      </c>
      <c r="F17" s="48">
        <v>19</v>
      </c>
      <c r="G17" s="48">
        <v>30</v>
      </c>
      <c r="H17" s="48">
        <v>31</v>
      </c>
      <c r="I17" s="48">
        <v>24</v>
      </c>
      <c r="J17" s="48">
        <v>28</v>
      </c>
      <c r="K17" s="48">
        <v>24</v>
      </c>
      <c r="L17" s="48">
        <v>26</v>
      </c>
      <c r="M17" s="48">
        <v>28</v>
      </c>
      <c r="N17" s="48">
        <v>0</v>
      </c>
      <c r="O17" s="48">
        <v>0</v>
      </c>
      <c r="P17" s="48">
        <v>0</v>
      </c>
      <c r="Q17" s="48">
        <v>0</v>
      </c>
      <c r="R17" s="56">
        <v>244</v>
      </c>
    </row>
    <row r="18" spans="1:18" ht="19.05" customHeight="1" x14ac:dyDescent="0.25">
      <c r="A18" s="43" t="s">
        <v>1204</v>
      </c>
      <c r="B18" s="105" t="s">
        <v>288</v>
      </c>
      <c r="C18" s="48">
        <v>0</v>
      </c>
      <c r="D18" s="48">
        <v>0</v>
      </c>
      <c r="E18" s="48">
        <v>0</v>
      </c>
      <c r="F18" s="48">
        <v>0</v>
      </c>
      <c r="G18" s="48">
        <v>0</v>
      </c>
      <c r="H18" s="48">
        <v>0</v>
      </c>
      <c r="I18" s="48">
        <v>0</v>
      </c>
      <c r="J18" s="48">
        <v>0</v>
      </c>
      <c r="K18" s="48">
        <v>0</v>
      </c>
      <c r="L18" s="48">
        <v>0</v>
      </c>
      <c r="M18" s="48">
        <v>0</v>
      </c>
      <c r="N18" s="48">
        <v>6</v>
      </c>
      <c r="O18" s="48">
        <v>160</v>
      </c>
      <c r="P18" s="48">
        <v>179</v>
      </c>
      <c r="Q18" s="48">
        <v>348</v>
      </c>
      <c r="R18" s="56">
        <v>693</v>
      </c>
    </row>
    <row r="19" spans="1:18" ht="19.05" customHeight="1" x14ac:dyDescent="0.25">
      <c r="A19" s="67" t="s">
        <v>1205</v>
      </c>
      <c r="B19" s="105" t="s">
        <v>288</v>
      </c>
      <c r="C19" s="57">
        <v>0</v>
      </c>
      <c r="D19" s="48">
        <v>9</v>
      </c>
      <c r="E19" s="48">
        <v>16</v>
      </c>
      <c r="F19" s="48">
        <v>22</v>
      </c>
      <c r="G19" s="48">
        <v>18</v>
      </c>
      <c r="H19" s="48">
        <v>35</v>
      </c>
      <c r="I19" s="48">
        <v>19</v>
      </c>
      <c r="J19" s="48">
        <v>31</v>
      </c>
      <c r="K19" s="48">
        <v>31</v>
      </c>
      <c r="L19" s="48">
        <v>0</v>
      </c>
      <c r="M19" s="48">
        <v>0</v>
      </c>
      <c r="N19" s="48">
        <v>0</v>
      </c>
      <c r="O19" s="48">
        <v>0</v>
      </c>
      <c r="P19" s="48">
        <v>0</v>
      </c>
      <c r="Q19" s="48">
        <v>0</v>
      </c>
      <c r="R19" s="56">
        <v>181</v>
      </c>
    </row>
    <row r="20" spans="1:18" ht="20.05" customHeight="1" x14ac:dyDescent="0.25">
      <c r="A20" s="92" t="s">
        <v>225</v>
      </c>
      <c r="B20" s="92" t="s">
        <v>1206</v>
      </c>
      <c r="C20" s="53">
        <v>128</v>
      </c>
      <c r="D20" s="53">
        <v>1095</v>
      </c>
      <c r="E20" s="53">
        <v>2045</v>
      </c>
      <c r="F20" s="53">
        <v>2149</v>
      </c>
      <c r="G20" s="53">
        <v>2175</v>
      </c>
      <c r="H20" s="53">
        <v>2244</v>
      </c>
      <c r="I20" s="53">
        <v>2086</v>
      </c>
      <c r="J20" s="53">
        <v>2247</v>
      </c>
      <c r="K20" s="53">
        <v>2106</v>
      </c>
      <c r="L20" s="53">
        <v>2209</v>
      </c>
      <c r="M20" s="53">
        <v>2159</v>
      </c>
      <c r="N20" s="53">
        <v>2145</v>
      </c>
      <c r="O20" s="53">
        <v>2342</v>
      </c>
      <c r="P20" s="53">
        <v>2417</v>
      </c>
      <c r="Q20" s="53">
        <v>3290</v>
      </c>
      <c r="R20" s="53">
        <v>30837</v>
      </c>
    </row>
    <row r="21" spans="1:18" ht="14.95" customHeight="1" x14ac:dyDescent="0.25">
      <c r="A21" s="66"/>
      <c r="B21" s="68"/>
      <c r="C21" s="75"/>
      <c r="D21" s="75"/>
      <c r="E21" s="75"/>
      <c r="F21" s="75"/>
      <c r="G21" s="75"/>
      <c r="H21" s="75"/>
      <c r="I21" s="75"/>
      <c r="J21" s="75"/>
      <c r="K21" s="75"/>
      <c r="L21" s="75"/>
      <c r="M21" s="75"/>
      <c r="N21" s="75"/>
      <c r="O21" s="75"/>
      <c r="P21" s="75"/>
      <c r="Q21" s="75"/>
      <c r="R21" s="76"/>
    </row>
    <row r="22" spans="1:18" ht="20.05" customHeight="1" x14ac:dyDescent="0.2">
      <c r="A22" s="372" t="s">
        <v>1207</v>
      </c>
      <c r="B22" s="373"/>
      <c r="C22" s="373"/>
      <c r="D22" s="373"/>
      <c r="E22" s="373"/>
      <c r="F22" s="373"/>
      <c r="G22" s="373"/>
      <c r="H22" s="373"/>
      <c r="I22" s="373"/>
      <c r="J22" s="373"/>
      <c r="K22" s="373"/>
      <c r="L22" s="373"/>
      <c r="M22" s="373"/>
      <c r="N22" s="373"/>
      <c r="O22" s="373"/>
      <c r="P22" s="373"/>
      <c r="Q22" s="373"/>
      <c r="R22" s="374"/>
    </row>
    <row r="23" spans="1:18" ht="29.4" customHeight="1" x14ac:dyDescent="0.25">
      <c r="A23" s="51" t="s">
        <v>190</v>
      </c>
      <c r="B23" s="51" t="s">
        <v>191</v>
      </c>
      <c r="C23" s="270" t="s">
        <v>172</v>
      </c>
      <c r="D23" s="52" t="s">
        <v>173</v>
      </c>
      <c r="E23" s="52" t="s">
        <v>174</v>
      </c>
      <c r="F23" s="126" t="s">
        <v>192</v>
      </c>
      <c r="G23" s="126" t="s">
        <v>193</v>
      </c>
      <c r="H23" s="126" t="s">
        <v>194</v>
      </c>
      <c r="I23" s="126" t="s">
        <v>195</v>
      </c>
      <c r="J23" s="126" t="s">
        <v>20</v>
      </c>
      <c r="K23" s="126" t="s">
        <v>23</v>
      </c>
      <c r="L23" s="126" t="s">
        <v>196</v>
      </c>
      <c r="M23" s="126" t="s">
        <v>197</v>
      </c>
      <c r="N23" s="126" t="s">
        <v>198</v>
      </c>
      <c r="O23" s="126" t="s">
        <v>199</v>
      </c>
      <c r="P23" s="126" t="s">
        <v>200</v>
      </c>
      <c r="Q23" s="126" t="s">
        <v>201</v>
      </c>
      <c r="R23" s="52" t="s">
        <v>175</v>
      </c>
    </row>
    <row r="24" spans="1:18" ht="20.05" customHeight="1" x14ac:dyDescent="0.25">
      <c r="A24" s="43" t="s">
        <v>1208</v>
      </c>
      <c r="B24" s="105" t="s">
        <v>1209</v>
      </c>
      <c r="C24" s="48">
        <v>0</v>
      </c>
      <c r="D24" s="48">
        <v>12</v>
      </c>
      <c r="E24" s="48">
        <v>13</v>
      </c>
      <c r="F24" s="48">
        <v>15</v>
      </c>
      <c r="G24" s="48">
        <v>11</v>
      </c>
      <c r="H24" s="48">
        <v>22</v>
      </c>
      <c r="I24" s="48">
        <v>10</v>
      </c>
      <c r="J24" s="48">
        <v>16</v>
      </c>
      <c r="K24" s="48">
        <v>26</v>
      </c>
      <c r="L24" s="48">
        <v>0</v>
      </c>
      <c r="M24" s="48">
        <v>0</v>
      </c>
      <c r="N24" s="48">
        <v>0</v>
      </c>
      <c r="O24" s="48">
        <v>0</v>
      </c>
      <c r="P24" s="48">
        <v>0</v>
      </c>
      <c r="Q24" s="48">
        <v>0</v>
      </c>
      <c r="R24" s="56">
        <v>125</v>
      </c>
    </row>
    <row r="25" spans="1:18" ht="20.05" customHeight="1" x14ac:dyDescent="0.25">
      <c r="A25" s="67" t="s">
        <v>1210</v>
      </c>
      <c r="B25" s="105" t="s">
        <v>1209</v>
      </c>
      <c r="C25" s="57">
        <v>0</v>
      </c>
      <c r="D25" s="57">
        <v>0</v>
      </c>
      <c r="E25" s="57">
        <v>0</v>
      </c>
      <c r="F25" s="57">
        <v>0</v>
      </c>
      <c r="G25" s="57">
        <v>0</v>
      </c>
      <c r="H25" s="57">
        <v>0</v>
      </c>
      <c r="I25" s="57">
        <v>0</v>
      </c>
      <c r="J25" s="57">
        <v>0</v>
      </c>
      <c r="K25" s="57">
        <v>0</v>
      </c>
      <c r="L25" s="57">
        <v>11</v>
      </c>
      <c r="M25" s="57">
        <v>18</v>
      </c>
      <c r="N25" s="57">
        <v>20</v>
      </c>
      <c r="O25" s="57">
        <v>10</v>
      </c>
      <c r="P25" s="57">
        <v>19</v>
      </c>
      <c r="Q25" s="57">
        <v>9</v>
      </c>
      <c r="R25" s="58">
        <v>87</v>
      </c>
    </row>
    <row r="26" spans="1:18" ht="20.05" customHeight="1" x14ac:dyDescent="0.25">
      <c r="A26" s="92" t="s">
        <v>225</v>
      </c>
      <c r="B26" s="92" t="s">
        <v>1211</v>
      </c>
      <c r="C26" s="53">
        <v>0</v>
      </c>
      <c r="D26" s="53">
        <v>12</v>
      </c>
      <c r="E26" s="53">
        <v>13</v>
      </c>
      <c r="F26" s="53">
        <v>15</v>
      </c>
      <c r="G26" s="53">
        <v>11</v>
      </c>
      <c r="H26" s="53">
        <v>22</v>
      </c>
      <c r="I26" s="53">
        <v>10</v>
      </c>
      <c r="J26" s="53">
        <v>16</v>
      </c>
      <c r="K26" s="53">
        <v>26</v>
      </c>
      <c r="L26" s="53">
        <v>11</v>
      </c>
      <c r="M26" s="53">
        <v>18</v>
      </c>
      <c r="N26" s="53">
        <v>20</v>
      </c>
      <c r="O26" s="53">
        <v>10</v>
      </c>
      <c r="P26" s="53">
        <v>19</v>
      </c>
      <c r="Q26" s="53">
        <v>9</v>
      </c>
      <c r="R26" s="53">
        <v>212</v>
      </c>
    </row>
    <row r="27" spans="1:18" ht="20.05" customHeight="1" x14ac:dyDescent="0.25">
      <c r="A27" s="12"/>
      <c r="B27" s="12"/>
      <c r="C27" s="12"/>
      <c r="D27" s="12"/>
      <c r="E27" s="12"/>
      <c r="F27" s="12"/>
      <c r="G27" s="12"/>
      <c r="H27" s="12"/>
      <c r="I27" s="12"/>
      <c r="J27" s="12"/>
      <c r="K27" s="12"/>
      <c r="L27" s="12"/>
      <c r="M27" s="12"/>
      <c r="N27" s="12"/>
      <c r="O27" s="12"/>
      <c r="P27" s="12"/>
      <c r="Q27" s="12"/>
      <c r="R27" s="15"/>
    </row>
    <row r="28" spans="1:18" ht="20.05" customHeight="1" x14ac:dyDescent="0.25">
      <c r="A28" s="12"/>
      <c r="B28" s="12"/>
      <c r="C28" s="12"/>
      <c r="D28" s="12"/>
      <c r="E28" s="12"/>
      <c r="F28" s="12"/>
      <c r="G28" s="12"/>
      <c r="H28" s="12"/>
      <c r="I28" s="12"/>
      <c r="J28" s="12"/>
      <c r="K28" s="12"/>
      <c r="L28" s="12"/>
      <c r="M28" s="12"/>
      <c r="N28" s="12"/>
      <c r="O28" s="12"/>
      <c r="P28" s="12"/>
      <c r="Q28" s="12"/>
      <c r="R28" s="15"/>
    </row>
    <row r="29" spans="1:18" ht="20.05" customHeight="1" x14ac:dyDescent="0.25">
      <c r="A29" s="12"/>
      <c r="B29" s="12"/>
      <c r="C29" s="12"/>
      <c r="D29" s="12"/>
      <c r="E29" s="12"/>
      <c r="F29" s="12"/>
      <c r="G29" s="12"/>
      <c r="H29" s="12"/>
      <c r="I29" s="12"/>
      <c r="J29" s="12"/>
      <c r="K29" s="12"/>
      <c r="L29" s="12"/>
      <c r="M29" s="12"/>
      <c r="N29" s="12"/>
      <c r="O29" s="12"/>
      <c r="P29" s="12"/>
      <c r="Q29" s="12"/>
      <c r="R29" s="15"/>
    </row>
    <row r="30" spans="1:18" ht="20.05" customHeight="1" x14ac:dyDescent="0.25">
      <c r="A30" s="12"/>
      <c r="B30" s="12"/>
      <c r="C30" s="12"/>
      <c r="D30" s="12"/>
      <c r="E30" s="12"/>
      <c r="F30" s="12"/>
      <c r="G30" s="12"/>
      <c r="H30" s="12"/>
      <c r="I30" s="12"/>
      <c r="J30" s="12"/>
      <c r="K30" s="12"/>
      <c r="L30" s="12"/>
      <c r="M30" s="12"/>
      <c r="N30" s="12"/>
      <c r="O30" s="12"/>
      <c r="P30" s="12"/>
      <c r="Q30" s="12"/>
      <c r="R30" s="15"/>
    </row>
    <row r="31" spans="1:18" ht="20.05" customHeight="1" x14ac:dyDescent="0.25">
      <c r="A31" s="12"/>
      <c r="B31" s="12"/>
      <c r="C31" s="12"/>
      <c r="D31" s="12"/>
      <c r="E31" s="12"/>
      <c r="F31" s="12"/>
      <c r="G31" s="12"/>
      <c r="H31" s="12"/>
      <c r="I31" s="12"/>
      <c r="J31" s="12"/>
      <c r="K31" s="12"/>
      <c r="L31" s="12"/>
      <c r="M31" s="12"/>
      <c r="N31" s="12"/>
      <c r="O31" s="12"/>
      <c r="P31" s="12"/>
      <c r="Q31" s="12"/>
      <c r="R31" s="15"/>
    </row>
    <row r="32" spans="1:18" ht="20.05" customHeight="1" x14ac:dyDescent="0.25">
      <c r="A32" s="12"/>
      <c r="B32" s="12"/>
      <c r="C32" s="12"/>
      <c r="D32" s="12"/>
      <c r="E32" s="12"/>
      <c r="F32" s="12"/>
      <c r="G32" s="12"/>
      <c r="H32" s="12"/>
      <c r="I32" s="12"/>
      <c r="J32" s="12"/>
      <c r="K32" s="12"/>
      <c r="L32" s="12"/>
      <c r="M32" s="12"/>
      <c r="N32" s="12"/>
      <c r="O32" s="12"/>
      <c r="P32" s="12"/>
      <c r="Q32" s="12"/>
      <c r="R32" s="15"/>
    </row>
    <row r="33" spans="1:18" ht="20.05" customHeight="1" x14ac:dyDescent="0.25">
      <c r="A33" s="12"/>
      <c r="B33" s="12"/>
      <c r="C33" s="12"/>
      <c r="D33" s="12"/>
      <c r="E33" s="12"/>
      <c r="F33" s="12"/>
      <c r="G33" s="12"/>
      <c r="H33" s="12"/>
      <c r="I33" s="12"/>
      <c r="J33" s="12"/>
      <c r="K33" s="12"/>
      <c r="L33" s="12"/>
      <c r="M33" s="12"/>
      <c r="N33" s="12"/>
      <c r="O33" s="12"/>
      <c r="P33" s="12"/>
      <c r="Q33" s="12"/>
      <c r="R33" s="15"/>
    </row>
    <row r="34" spans="1:18" ht="20.05" customHeight="1" x14ac:dyDescent="0.25">
      <c r="A34" s="12"/>
      <c r="B34" s="12"/>
      <c r="C34" s="12"/>
      <c r="D34" s="12"/>
      <c r="E34" s="12"/>
      <c r="F34" s="12"/>
      <c r="G34" s="12"/>
      <c r="H34" s="12"/>
      <c r="I34" s="12"/>
      <c r="J34" s="12"/>
      <c r="K34" s="12"/>
      <c r="L34" s="12"/>
      <c r="M34" s="12"/>
      <c r="N34" s="12"/>
      <c r="O34" s="12"/>
      <c r="P34" s="12"/>
      <c r="Q34" s="12"/>
      <c r="R34" s="15"/>
    </row>
    <row r="35" spans="1:18" ht="20.05" customHeight="1" x14ac:dyDescent="0.25">
      <c r="A35" s="12"/>
      <c r="B35" s="12"/>
      <c r="C35" s="12"/>
      <c r="D35" s="12"/>
      <c r="E35" s="12"/>
      <c r="F35" s="12"/>
      <c r="G35" s="12"/>
      <c r="H35" s="12"/>
      <c r="I35" s="12"/>
      <c r="J35" s="12"/>
      <c r="K35" s="12"/>
      <c r="L35" s="12"/>
      <c r="M35" s="12"/>
      <c r="N35" s="12"/>
      <c r="O35" s="12"/>
      <c r="P35" s="12"/>
      <c r="Q35" s="12"/>
      <c r="R35" s="15"/>
    </row>
    <row r="36" spans="1:18" ht="20.05" customHeight="1" x14ac:dyDescent="0.25">
      <c r="A36" s="12"/>
      <c r="B36" s="12"/>
      <c r="C36" s="12"/>
      <c r="D36" s="12"/>
      <c r="E36" s="12"/>
      <c r="F36" s="12"/>
      <c r="G36" s="12"/>
      <c r="H36" s="12"/>
      <c r="I36" s="12"/>
      <c r="J36" s="12"/>
      <c r="K36" s="12"/>
      <c r="L36" s="12"/>
      <c r="M36" s="12"/>
      <c r="N36" s="12"/>
      <c r="O36" s="12"/>
      <c r="P36" s="12"/>
      <c r="Q36" s="12"/>
      <c r="R36" s="15"/>
    </row>
    <row r="37" spans="1:18" ht="20.05" customHeight="1" x14ac:dyDescent="0.25">
      <c r="A37" s="12"/>
      <c r="B37" s="12"/>
      <c r="C37" s="12"/>
      <c r="D37" s="12"/>
      <c r="E37" s="12"/>
      <c r="F37" s="12"/>
      <c r="G37" s="12"/>
      <c r="H37" s="12"/>
      <c r="I37" s="12"/>
      <c r="J37" s="12"/>
      <c r="K37" s="12"/>
      <c r="L37" s="12"/>
      <c r="M37" s="12"/>
      <c r="N37" s="12"/>
      <c r="O37" s="12"/>
      <c r="P37" s="12"/>
      <c r="Q37" s="12"/>
      <c r="R37" s="15"/>
    </row>
    <row r="38" spans="1:18" ht="20.05" customHeight="1" x14ac:dyDescent="0.25">
      <c r="A38" s="12"/>
      <c r="B38" s="12"/>
      <c r="C38" s="12"/>
      <c r="D38" s="12"/>
      <c r="E38" s="12"/>
      <c r="F38" s="12"/>
      <c r="G38" s="12"/>
      <c r="H38" s="12"/>
      <c r="I38" s="12"/>
      <c r="J38" s="12"/>
      <c r="K38" s="12"/>
      <c r="L38" s="12"/>
      <c r="M38" s="12"/>
      <c r="N38" s="12"/>
      <c r="O38" s="12"/>
      <c r="P38" s="12"/>
      <c r="Q38" s="12"/>
      <c r="R38" s="15"/>
    </row>
    <row r="39" spans="1:18" ht="20.05" customHeight="1" x14ac:dyDescent="0.25">
      <c r="A39" s="12"/>
      <c r="B39" s="12"/>
      <c r="C39" s="12"/>
      <c r="D39" s="12"/>
      <c r="E39" s="12"/>
      <c r="F39" s="12"/>
      <c r="G39" s="12"/>
      <c r="H39" s="12"/>
      <c r="I39" s="12"/>
      <c r="J39" s="12"/>
      <c r="K39" s="12"/>
      <c r="L39" s="12"/>
      <c r="M39" s="12"/>
      <c r="N39" s="12"/>
      <c r="O39" s="12"/>
      <c r="P39" s="12"/>
      <c r="Q39" s="12"/>
      <c r="R39" s="15"/>
    </row>
    <row r="40" spans="1:18" ht="20.05" customHeight="1" x14ac:dyDescent="0.25">
      <c r="A40" s="12"/>
      <c r="B40" s="12"/>
      <c r="C40" s="12"/>
      <c r="D40" s="12"/>
      <c r="E40" s="12"/>
      <c r="F40" s="12"/>
      <c r="G40" s="12"/>
      <c r="H40" s="12"/>
      <c r="I40" s="12"/>
      <c r="J40" s="12"/>
      <c r="K40" s="12"/>
      <c r="L40" s="12"/>
      <c r="M40" s="12"/>
      <c r="N40" s="12"/>
      <c r="O40" s="12"/>
      <c r="P40" s="12"/>
      <c r="Q40" s="12"/>
      <c r="R40" s="15"/>
    </row>
    <row r="41" spans="1:18" ht="20.05" customHeight="1" x14ac:dyDescent="0.25">
      <c r="A41" s="12"/>
      <c r="B41" s="12"/>
      <c r="C41" s="12"/>
      <c r="D41" s="12"/>
      <c r="E41" s="12"/>
      <c r="F41" s="12"/>
      <c r="G41" s="12"/>
      <c r="H41" s="12"/>
      <c r="I41" s="12"/>
      <c r="J41" s="12"/>
      <c r="K41" s="12"/>
      <c r="L41" s="12"/>
      <c r="M41" s="12"/>
      <c r="N41" s="12"/>
      <c r="O41" s="12"/>
      <c r="P41" s="12"/>
      <c r="Q41" s="12"/>
      <c r="R41" s="15"/>
    </row>
    <row r="42" spans="1:18" ht="20.05" customHeight="1" x14ac:dyDescent="0.25">
      <c r="A42" s="12"/>
      <c r="B42" s="12"/>
      <c r="C42" s="12"/>
      <c r="D42" s="12"/>
      <c r="E42" s="12"/>
      <c r="F42" s="12"/>
      <c r="G42" s="12"/>
      <c r="H42" s="12"/>
      <c r="I42" s="12"/>
      <c r="J42" s="12"/>
      <c r="K42" s="12"/>
      <c r="L42" s="12"/>
      <c r="M42" s="12"/>
      <c r="N42" s="12"/>
      <c r="O42" s="12"/>
      <c r="P42" s="12"/>
      <c r="Q42" s="12"/>
      <c r="R42" s="15"/>
    </row>
    <row r="43" spans="1:18" ht="20.05" customHeight="1" x14ac:dyDescent="0.25">
      <c r="A43" s="12"/>
      <c r="B43" s="12"/>
      <c r="C43" s="12"/>
      <c r="D43" s="12"/>
      <c r="E43" s="12"/>
      <c r="F43" s="12"/>
      <c r="G43" s="12"/>
      <c r="H43" s="12"/>
      <c r="I43" s="12"/>
      <c r="J43" s="12"/>
      <c r="K43" s="12"/>
      <c r="L43" s="12"/>
      <c r="M43" s="12"/>
      <c r="N43" s="12"/>
      <c r="O43" s="12"/>
      <c r="P43" s="12"/>
      <c r="Q43" s="12"/>
      <c r="R43" s="15"/>
    </row>
    <row r="44" spans="1:18" ht="20.05" customHeight="1" x14ac:dyDescent="0.25">
      <c r="A44" s="12"/>
      <c r="B44" s="12"/>
      <c r="C44" s="12"/>
      <c r="D44" s="12"/>
      <c r="E44" s="12"/>
      <c r="F44" s="12"/>
      <c r="G44" s="12"/>
      <c r="H44" s="12"/>
      <c r="I44" s="12"/>
      <c r="J44" s="12"/>
      <c r="K44" s="12"/>
      <c r="L44" s="12"/>
      <c r="M44" s="12"/>
      <c r="N44" s="12"/>
      <c r="O44" s="12"/>
      <c r="P44" s="12"/>
      <c r="Q44" s="12"/>
      <c r="R44" s="15"/>
    </row>
    <row r="45" spans="1:18" ht="20.05" customHeight="1" x14ac:dyDescent="0.25">
      <c r="A45" s="12"/>
      <c r="B45" s="12"/>
      <c r="C45" s="12"/>
      <c r="D45" s="12"/>
      <c r="E45" s="12"/>
      <c r="F45" s="12"/>
      <c r="G45" s="12"/>
      <c r="H45" s="12"/>
      <c r="I45" s="12"/>
      <c r="J45" s="12"/>
      <c r="K45" s="12"/>
      <c r="L45" s="12"/>
      <c r="M45" s="12"/>
      <c r="N45" s="12"/>
      <c r="O45" s="12"/>
      <c r="P45" s="12"/>
      <c r="Q45" s="12"/>
      <c r="R45" s="15"/>
    </row>
    <row r="46" spans="1:18" ht="20.05" customHeight="1" x14ac:dyDescent="0.25">
      <c r="A46" s="12"/>
      <c r="B46" s="12"/>
      <c r="C46" s="12"/>
      <c r="D46" s="12"/>
      <c r="E46" s="12"/>
      <c r="F46" s="12"/>
      <c r="G46" s="12"/>
      <c r="H46" s="12"/>
      <c r="I46" s="12"/>
      <c r="J46" s="12"/>
      <c r="K46" s="12"/>
      <c r="L46" s="12"/>
      <c r="M46" s="12"/>
      <c r="N46" s="12"/>
      <c r="O46" s="12"/>
      <c r="P46" s="12"/>
      <c r="Q46" s="12"/>
      <c r="R46" s="15"/>
    </row>
    <row r="47" spans="1:18" ht="20.05" customHeight="1" x14ac:dyDescent="0.25">
      <c r="A47" s="12"/>
      <c r="B47" s="12"/>
      <c r="C47" s="12"/>
      <c r="D47" s="12"/>
      <c r="E47" s="12"/>
      <c r="F47" s="12"/>
      <c r="G47" s="12"/>
      <c r="H47" s="12"/>
      <c r="I47" s="12"/>
      <c r="J47" s="12"/>
      <c r="K47" s="12"/>
      <c r="L47" s="12"/>
      <c r="M47" s="12"/>
      <c r="N47" s="12"/>
      <c r="O47" s="12"/>
      <c r="P47" s="12"/>
      <c r="Q47" s="12"/>
      <c r="R47" s="15"/>
    </row>
    <row r="48" spans="1:18" ht="20.05" customHeight="1" x14ac:dyDescent="0.25">
      <c r="A48" s="12"/>
      <c r="B48" s="12"/>
      <c r="C48" s="12"/>
      <c r="D48" s="12"/>
      <c r="E48" s="12"/>
      <c r="F48" s="12"/>
      <c r="G48" s="12"/>
      <c r="H48" s="12"/>
      <c r="I48" s="12"/>
      <c r="J48" s="12"/>
      <c r="K48" s="12"/>
      <c r="L48" s="12"/>
      <c r="M48" s="12"/>
      <c r="N48" s="12"/>
      <c r="O48" s="12"/>
      <c r="P48" s="12"/>
      <c r="Q48" s="12"/>
      <c r="R48" s="15"/>
    </row>
    <row r="49" spans="1:18" ht="20.05" customHeight="1" x14ac:dyDescent="0.25">
      <c r="A49" s="12"/>
      <c r="B49" s="12"/>
      <c r="C49" s="12"/>
      <c r="D49" s="12"/>
      <c r="E49" s="12"/>
      <c r="F49" s="12"/>
      <c r="G49" s="12"/>
      <c r="H49" s="12"/>
      <c r="I49" s="12"/>
      <c r="J49" s="12"/>
      <c r="K49" s="12"/>
      <c r="L49" s="12"/>
      <c r="M49" s="12"/>
      <c r="N49" s="12"/>
      <c r="O49" s="12"/>
      <c r="P49" s="12"/>
      <c r="Q49" s="12"/>
      <c r="R49" s="15"/>
    </row>
    <row r="50" spans="1:18" ht="20.05" customHeight="1" x14ac:dyDescent="0.25">
      <c r="A50" s="12"/>
      <c r="B50" s="12"/>
      <c r="C50" s="12"/>
      <c r="D50" s="12"/>
      <c r="E50" s="12"/>
      <c r="F50" s="12"/>
      <c r="G50" s="12"/>
      <c r="H50" s="12"/>
      <c r="I50" s="12"/>
      <c r="J50" s="12"/>
      <c r="K50" s="12"/>
      <c r="L50" s="12"/>
      <c r="M50" s="12"/>
      <c r="N50" s="12"/>
      <c r="O50" s="12"/>
      <c r="P50" s="12"/>
      <c r="Q50" s="12"/>
      <c r="R50" s="15"/>
    </row>
    <row r="51" spans="1:18" ht="20.05" customHeight="1" x14ac:dyDescent="0.25">
      <c r="A51" s="12"/>
      <c r="B51" s="12"/>
      <c r="C51" s="12"/>
      <c r="D51" s="12"/>
      <c r="E51" s="12"/>
      <c r="F51" s="12"/>
      <c r="G51" s="12"/>
      <c r="H51" s="12"/>
      <c r="I51" s="12"/>
      <c r="J51" s="12"/>
      <c r="K51" s="12"/>
      <c r="L51" s="12"/>
      <c r="M51" s="12"/>
      <c r="N51" s="12"/>
      <c r="O51" s="12"/>
      <c r="P51" s="12"/>
      <c r="Q51" s="12"/>
      <c r="R51" s="15"/>
    </row>
    <row r="52" spans="1:18" ht="20.05" customHeight="1" x14ac:dyDescent="0.25">
      <c r="A52" s="12"/>
      <c r="B52" s="12"/>
      <c r="C52" s="12"/>
      <c r="D52" s="12"/>
      <c r="E52" s="12"/>
      <c r="F52" s="12"/>
      <c r="G52" s="12"/>
      <c r="H52" s="12"/>
      <c r="I52" s="12"/>
      <c r="J52" s="12"/>
      <c r="K52" s="12"/>
      <c r="L52" s="12"/>
      <c r="M52" s="12"/>
      <c r="N52" s="12"/>
      <c r="O52" s="12"/>
      <c r="P52" s="12"/>
      <c r="Q52" s="12"/>
      <c r="R52" s="15"/>
    </row>
    <row r="53" spans="1:18" ht="20.05" customHeight="1" x14ac:dyDescent="0.25">
      <c r="A53" s="12"/>
      <c r="B53" s="12"/>
      <c r="C53" s="12"/>
      <c r="D53" s="12"/>
      <c r="E53" s="12"/>
      <c r="F53" s="12"/>
      <c r="G53" s="12"/>
      <c r="H53" s="12"/>
      <c r="I53" s="12"/>
      <c r="J53" s="12"/>
      <c r="K53" s="12"/>
      <c r="L53" s="12"/>
      <c r="M53" s="12"/>
      <c r="N53" s="12"/>
      <c r="O53" s="12"/>
      <c r="P53" s="12"/>
      <c r="Q53" s="12"/>
      <c r="R53" s="15"/>
    </row>
    <row r="54" spans="1:18" ht="20.05" customHeight="1" x14ac:dyDescent="0.25">
      <c r="A54" s="12"/>
      <c r="B54" s="12"/>
      <c r="C54" s="12"/>
      <c r="D54" s="12"/>
      <c r="E54" s="12"/>
      <c r="F54" s="12"/>
      <c r="G54" s="12"/>
      <c r="H54" s="12"/>
      <c r="I54" s="12"/>
      <c r="J54" s="12"/>
      <c r="K54" s="12"/>
      <c r="L54" s="12"/>
      <c r="M54" s="12"/>
      <c r="N54" s="12"/>
      <c r="O54" s="12"/>
      <c r="P54" s="12"/>
      <c r="Q54" s="12"/>
      <c r="R54" s="15"/>
    </row>
    <row r="55" spans="1:18" ht="20.05" customHeight="1" x14ac:dyDescent="0.25">
      <c r="A55" s="12"/>
      <c r="B55" s="12"/>
      <c r="C55" s="12"/>
      <c r="D55" s="12"/>
      <c r="E55" s="12"/>
      <c r="F55" s="12"/>
      <c r="G55" s="12"/>
      <c r="H55" s="12"/>
      <c r="I55" s="12"/>
      <c r="J55" s="12"/>
      <c r="K55" s="12"/>
      <c r="L55" s="12"/>
      <c r="M55" s="12"/>
      <c r="N55" s="12"/>
      <c r="O55" s="12"/>
      <c r="P55" s="12"/>
      <c r="Q55" s="12"/>
      <c r="R55" s="15"/>
    </row>
    <row r="56" spans="1:18" ht="20.05" customHeight="1" x14ac:dyDescent="0.25">
      <c r="A56" s="12"/>
      <c r="B56" s="12"/>
      <c r="C56" s="12"/>
      <c r="D56" s="12"/>
      <c r="E56" s="12"/>
      <c r="F56" s="12"/>
      <c r="G56" s="12"/>
      <c r="H56" s="12"/>
      <c r="I56" s="12"/>
      <c r="J56" s="12"/>
      <c r="K56" s="12"/>
      <c r="L56" s="12"/>
      <c r="M56" s="12"/>
      <c r="N56" s="12"/>
      <c r="O56" s="12"/>
      <c r="P56" s="12"/>
      <c r="Q56" s="12"/>
      <c r="R56" s="15"/>
    </row>
    <row r="57" spans="1:18" ht="20.05" customHeight="1" x14ac:dyDescent="0.25">
      <c r="A57" s="12"/>
      <c r="B57" s="12"/>
      <c r="C57" s="12"/>
      <c r="D57" s="12"/>
      <c r="E57" s="12"/>
      <c r="F57" s="12"/>
      <c r="G57" s="12"/>
      <c r="H57" s="12"/>
      <c r="I57" s="12"/>
      <c r="J57" s="12"/>
      <c r="K57" s="12"/>
      <c r="L57" s="12"/>
      <c r="M57" s="12"/>
      <c r="N57" s="12"/>
      <c r="O57" s="12"/>
      <c r="P57" s="12"/>
      <c r="Q57" s="12"/>
      <c r="R57" s="15"/>
    </row>
    <row r="58" spans="1:18" ht="20.05" customHeight="1" x14ac:dyDescent="0.25">
      <c r="A58" s="12"/>
      <c r="B58" s="12"/>
      <c r="C58" s="12"/>
      <c r="D58" s="12"/>
      <c r="E58" s="12"/>
      <c r="F58" s="12"/>
      <c r="G58" s="12"/>
      <c r="H58" s="12"/>
      <c r="I58" s="12"/>
      <c r="J58" s="12"/>
      <c r="K58" s="12"/>
      <c r="L58" s="12"/>
      <c r="M58" s="12"/>
      <c r="N58" s="12"/>
      <c r="O58" s="12"/>
      <c r="P58" s="12"/>
      <c r="Q58" s="12"/>
      <c r="R58" s="15"/>
    </row>
    <row r="59" spans="1:18" ht="20.05" customHeight="1" x14ac:dyDescent="0.25"/>
    <row r="60" spans="1:18" ht="20.05" customHeight="1" x14ac:dyDescent="0.25"/>
    <row r="61" spans="1:18" ht="20.05" customHeight="1" x14ac:dyDescent="0.25"/>
    <row r="62" spans="1:18" ht="20.05" customHeight="1" x14ac:dyDescent="0.25"/>
    <row r="63" spans="1:18" ht="20.05" customHeight="1" x14ac:dyDescent="0.25"/>
    <row r="64" spans="1:18" ht="20.05" customHeight="1" x14ac:dyDescent="0.25"/>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row r="78" ht="20.05" customHeight="1" x14ac:dyDescent="0.25"/>
    <row r="79" ht="20.05" customHeight="1" x14ac:dyDescent="0.25"/>
    <row r="80" ht="20.05" customHeight="1" x14ac:dyDescent="0.25"/>
    <row r="81" ht="20.05" customHeight="1" x14ac:dyDescent="0.25"/>
    <row r="82" ht="20.05" customHeight="1" x14ac:dyDescent="0.25"/>
    <row r="83" ht="20.05" customHeight="1" x14ac:dyDescent="0.25"/>
    <row r="84" ht="20.05" customHeight="1" x14ac:dyDescent="0.25"/>
    <row r="85" ht="20.05" customHeight="1" x14ac:dyDescent="0.25"/>
    <row r="86" ht="20.05" customHeight="1" x14ac:dyDescent="0.25"/>
    <row r="87" ht="20.05" customHeight="1" x14ac:dyDescent="0.25"/>
    <row r="88" ht="20.05" customHeight="1" x14ac:dyDescent="0.25"/>
    <row r="89" ht="20.05" customHeight="1" x14ac:dyDescent="0.25"/>
    <row r="90" ht="20.05" customHeight="1" x14ac:dyDescent="0.25"/>
    <row r="91" ht="20.05" customHeight="1" x14ac:dyDescent="0.25"/>
    <row r="92" ht="20.05" customHeight="1" x14ac:dyDescent="0.25"/>
    <row r="93" ht="20.05" customHeight="1" x14ac:dyDescent="0.25"/>
    <row r="94" ht="20.05" customHeight="1" x14ac:dyDescent="0.25"/>
    <row r="95" ht="20.05" customHeight="1" x14ac:dyDescent="0.25"/>
    <row r="96" ht="20.05" customHeight="1" x14ac:dyDescent="0.25"/>
    <row r="97" ht="20.05" customHeight="1" x14ac:dyDescent="0.25"/>
    <row r="98" ht="20.05" customHeight="1" x14ac:dyDescent="0.25"/>
    <row r="99" ht="20.05" customHeight="1" x14ac:dyDescent="0.25"/>
    <row r="100" ht="20.05" customHeight="1" x14ac:dyDescent="0.25"/>
    <row r="101" ht="20.05" customHeight="1" x14ac:dyDescent="0.25"/>
    <row r="102" ht="20.05" customHeight="1" x14ac:dyDescent="0.25"/>
    <row r="103" ht="20.05" customHeight="1" x14ac:dyDescent="0.25"/>
    <row r="104" ht="20.05" customHeight="1" x14ac:dyDescent="0.25"/>
    <row r="105" ht="20.05" customHeight="1" x14ac:dyDescent="0.25"/>
    <row r="106" ht="20.05" customHeight="1" x14ac:dyDescent="0.25"/>
    <row r="107" ht="20.05" customHeight="1" x14ac:dyDescent="0.25"/>
    <row r="108" ht="20.05" customHeight="1" x14ac:dyDescent="0.25"/>
    <row r="109" ht="20.05" customHeight="1" x14ac:dyDescent="0.25"/>
    <row r="110" ht="20.05" customHeight="1" x14ac:dyDescent="0.25"/>
    <row r="111" ht="20.05" customHeight="1" x14ac:dyDescent="0.25"/>
    <row r="112" ht="20.05" customHeight="1" x14ac:dyDescent="0.25"/>
    <row r="113" ht="20.05" customHeight="1" x14ac:dyDescent="0.25"/>
    <row r="114" ht="20.05" customHeight="1" x14ac:dyDescent="0.25"/>
    <row r="115" ht="20.05" customHeight="1" x14ac:dyDescent="0.25"/>
    <row r="116" ht="20.05" customHeight="1" x14ac:dyDescent="0.25"/>
    <row r="117" ht="20.05" customHeight="1" x14ac:dyDescent="0.25"/>
    <row r="118" ht="20.05" customHeight="1" x14ac:dyDescent="0.25"/>
    <row r="119" ht="20.05" customHeight="1" x14ac:dyDescent="0.25"/>
    <row r="120" ht="20.05" customHeight="1" x14ac:dyDescent="0.25"/>
    <row r="121" ht="20.05" customHeight="1" x14ac:dyDescent="0.25"/>
    <row r="122" ht="20.05" customHeight="1" x14ac:dyDescent="0.25"/>
    <row r="123" ht="20.05" customHeight="1" x14ac:dyDescent="0.25"/>
    <row r="124" ht="20.05" customHeight="1" x14ac:dyDescent="0.25"/>
    <row r="125" ht="20.05" customHeight="1" x14ac:dyDescent="0.25"/>
    <row r="126" ht="20.05" customHeight="1" x14ac:dyDescent="0.25"/>
    <row r="127" ht="20.05" customHeight="1" x14ac:dyDescent="0.25"/>
    <row r="128" ht="20.05" customHeight="1" x14ac:dyDescent="0.25"/>
    <row r="129" ht="20.05" customHeight="1" x14ac:dyDescent="0.25"/>
    <row r="130" ht="20.05" customHeight="1" x14ac:dyDescent="0.25"/>
    <row r="131" ht="20.05" customHeight="1" x14ac:dyDescent="0.25"/>
    <row r="132" ht="20.05" customHeight="1" x14ac:dyDescent="0.25"/>
    <row r="133" ht="20.05" customHeight="1" x14ac:dyDescent="0.25"/>
    <row r="134" ht="20.05" customHeight="1" x14ac:dyDescent="0.25"/>
    <row r="135" ht="20.05" customHeight="1" x14ac:dyDescent="0.25"/>
    <row r="136" ht="20.05" customHeight="1" x14ac:dyDescent="0.25"/>
    <row r="137" ht="20.05" customHeight="1" x14ac:dyDescent="0.25"/>
    <row r="138" ht="20.05" customHeight="1" x14ac:dyDescent="0.25"/>
    <row r="139" ht="20.05" customHeight="1" x14ac:dyDescent="0.25"/>
    <row r="140" ht="20.05" customHeight="1" x14ac:dyDescent="0.25"/>
    <row r="141" ht="20.05" customHeight="1" x14ac:dyDescent="0.25"/>
    <row r="142" ht="20.05" customHeight="1" x14ac:dyDescent="0.25"/>
    <row r="143" ht="20.05" customHeight="1" x14ac:dyDescent="0.25"/>
    <row r="144" ht="20.05" customHeight="1" x14ac:dyDescent="0.25"/>
    <row r="145" ht="20.05" customHeight="1" x14ac:dyDescent="0.25"/>
    <row r="146" ht="20.05" customHeight="1" x14ac:dyDescent="0.25"/>
    <row r="147" ht="20.05" customHeight="1" x14ac:dyDescent="0.25"/>
    <row r="148" ht="20.05" customHeight="1" x14ac:dyDescent="0.25"/>
    <row r="149" ht="20.05" customHeight="1" x14ac:dyDescent="0.25"/>
    <row r="150" ht="20.05" customHeight="1" x14ac:dyDescent="0.25"/>
    <row r="151" ht="20.05" customHeight="1" x14ac:dyDescent="0.25"/>
    <row r="152" ht="20.05" customHeight="1" x14ac:dyDescent="0.25"/>
    <row r="153" ht="20.05" customHeight="1" x14ac:dyDescent="0.25"/>
    <row r="154" ht="20.05" customHeight="1" x14ac:dyDescent="0.25"/>
    <row r="155" ht="20.05" customHeight="1" x14ac:dyDescent="0.25"/>
    <row r="156" ht="20.05" customHeight="1" x14ac:dyDescent="0.25"/>
    <row r="157" ht="20.05" customHeight="1" x14ac:dyDescent="0.25"/>
    <row r="158" ht="20.05" customHeight="1" x14ac:dyDescent="0.25"/>
    <row r="159" ht="20.05" customHeight="1" x14ac:dyDescent="0.25"/>
    <row r="160" ht="20.05" customHeight="1" x14ac:dyDescent="0.25"/>
    <row r="161" ht="20.05" customHeight="1" x14ac:dyDescent="0.25"/>
    <row r="162" ht="20.05" customHeight="1" x14ac:dyDescent="0.25"/>
    <row r="163" ht="20.05" customHeight="1" x14ac:dyDescent="0.25"/>
    <row r="164" ht="20.05" customHeight="1" x14ac:dyDescent="0.25"/>
    <row r="165" ht="20.05" customHeight="1" x14ac:dyDescent="0.25"/>
    <row r="166" ht="20.05" customHeight="1" x14ac:dyDescent="0.25"/>
    <row r="167" ht="20.05" customHeight="1" x14ac:dyDescent="0.25"/>
    <row r="168" ht="20.05" customHeight="1" x14ac:dyDescent="0.25"/>
    <row r="169" ht="20.05" customHeight="1" x14ac:dyDescent="0.25"/>
    <row r="170" ht="20.05" customHeight="1" x14ac:dyDescent="0.25"/>
    <row r="171" ht="20.05" customHeight="1" x14ac:dyDescent="0.25"/>
    <row r="172" ht="20.05" customHeight="1" x14ac:dyDescent="0.25"/>
    <row r="173" ht="20.05" customHeight="1" x14ac:dyDescent="0.25"/>
    <row r="174" ht="20.05" customHeight="1" x14ac:dyDescent="0.25"/>
    <row r="175" ht="20.05" customHeight="1" x14ac:dyDescent="0.25"/>
    <row r="176" ht="20.05" customHeight="1" x14ac:dyDescent="0.25"/>
    <row r="177" ht="20.05" customHeight="1" x14ac:dyDescent="0.25"/>
    <row r="178" ht="20.05" customHeight="1" x14ac:dyDescent="0.25"/>
    <row r="179" ht="20.05" customHeight="1" x14ac:dyDescent="0.25"/>
    <row r="180" ht="20.05" customHeight="1" x14ac:dyDescent="0.25"/>
    <row r="181" ht="20.05" customHeight="1" x14ac:dyDescent="0.25"/>
    <row r="182" ht="20.05" customHeight="1" x14ac:dyDescent="0.25"/>
    <row r="183" ht="20.05" customHeight="1" x14ac:dyDescent="0.25"/>
    <row r="184" ht="20.05" customHeight="1" x14ac:dyDescent="0.25"/>
    <row r="185" ht="20.05" customHeight="1" x14ac:dyDescent="0.25"/>
    <row r="186" ht="20.05" customHeight="1" x14ac:dyDescent="0.25"/>
    <row r="187" ht="20.05" customHeight="1" x14ac:dyDescent="0.25"/>
    <row r="188" ht="20.05" customHeight="1" x14ac:dyDescent="0.25"/>
    <row r="189" ht="20.05" customHeight="1" x14ac:dyDescent="0.25"/>
    <row r="190" ht="20.05" customHeight="1" x14ac:dyDescent="0.25"/>
    <row r="191" ht="20.05" customHeight="1" x14ac:dyDescent="0.25"/>
    <row r="192" ht="20.05" customHeight="1" x14ac:dyDescent="0.25"/>
    <row r="193" ht="20.05" customHeight="1" x14ac:dyDescent="0.25"/>
    <row r="194" ht="20.05" customHeight="1" x14ac:dyDescent="0.25"/>
    <row r="195" ht="20.05" customHeight="1" x14ac:dyDescent="0.25"/>
    <row r="196" ht="20.05" customHeight="1" x14ac:dyDescent="0.25"/>
    <row r="197" ht="20.05" customHeight="1" x14ac:dyDescent="0.25"/>
    <row r="198" ht="20.05" customHeight="1" x14ac:dyDescent="0.25"/>
    <row r="199" ht="20.05" customHeight="1" x14ac:dyDescent="0.25"/>
    <row r="200" ht="20.05" customHeight="1" x14ac:dyDescent="0.25"/>
    <row r="201" ht="20.05" customHeight="1" x14ac:dyDescent="0.25"/>
    <row r="202" ht="20.05" customHeight="1" x14ac:dyDescent="0.25"/>
    <row r="203" ht="20.05" customHeight="1" x14ac:dyDescent="0.25"/>
    <row r="204" ht="20.05" customHeight="1" x14ac:dyDescent="0.25"/>
    <row r="205" ht="20.05" customHeight="1" x14ac:dyDescent="0.25"/>
    <row r="206" ht="20.05" customHeight="1" x14ac:dyDescent="0.25"/>
    <row r="207" ht="20.05" customHeight="1" x14ac:dyDescent="0.25"/>
    <row r="208" ht="20.05" customHeight="1" x14ac:dyDescent="0.25"/>
    <row r="209" ht="20.05" customHeight="1" x14ac:dyDescent="0.25"/>
    <row r="210" ht="20.05" customHeight="1" x14ac:dyDescent="0.25"/>
    <row r="211" ht="20.05" customHeight="1" x14ac:dyDescent="0.25"/>
    <row r="212" ht="20.05" customHeight="1" x14ac:dyDescent="0.25"/>
    <row r="213" ht="20.05" customHeight="1" x14ac:dyDescent="0.25"/>
    <row r="214" ht="20.05" customHeight="1" x14ac:dyDescent="0.25"/>
    <row r="215" ht="20.05" customHeight="1" x14ac:dyDescent="0.25"/>
    <row r="216" ht="20.05" customHeight="1" x14ac:dyDescent="0.25"/>
    <row r="217" ht="20.05" customHeight="1" x14ac:dyDescent="0.25"/>
    <row r="218" ht="20.05" customHeight="1" x14ac:dyDescent="0.25"/>
    <row r="219" ht="20.05" customHeight="1" x14ac:dyDescent="0.25"/>
    <row r="220" ht="20.05" customHeight="1" x14ac:dyDescent="0.25"/>
    <row r="221" ht="20.05" customHeight="1" x14ac:dyDescent="0.25"/>
    <row r="222" ht="20.05" customHeight="1" x14ac:dyDescent="0.25"/>
    <row r="223" ht="20.05" customHeight="1" x14ac:dyDescent="0.25"/>
    <row r="224" ht="20.05" customHeight="1" x14ac:dyDescent="0.25"/>
    <row r="225" ht="20.05" customHeight="1" x14ac:dyDescent="0.25"/>
    <row r="226" ht="20.05" customHeight="1" x14ac:dyDescent="0.25"/>
    <row r="227" ht="20.05" customHeight="1" x14ac:dyDescent="0.25"/>
    <row r="228" ht="20.05" customHeight="1" x14ac:dyDescent="0.25"/>
    <row r="229" ht="20.05" customHeight="1" x14ac:dyDescent="0.25"/>
    <row r="230" ht="20.05" customHeight="1" x14ac:dyDescent="0.25"/>
    <row r="231" ht="20.05" customHeight="1" x14ac:dyDescent="0.25"/>
    <row r="232" ht="20.05" customHeight="1" x14ac:dyDescent="0.25"/>
    <row r="233" ht="20.05" customHeight="1" x14ac:dyDescent="0.25"/>
    <row r="234" ht="20.05" customHeight="1" x14ac:dyDescent="0.25"/>
    <row r="235" ht="20.05" customHeight="1" x14ac:dyDescent="0.25"/>
    <row r="236" ht="20.05" customHeight="1" x14ac:dyDescent="0.25"/>
    <row r="237" ht="20.05" customHeight="1" x14ac:dyDescent="0.25"/>
    <row r="238" ht="20.05" customHeight="1" x14ac:dyDescent="0.25"/>
    <row r="239" ht="20.05" customHeight="1" x14ac:dyDescent="0.25"/>
    <row r="240" ht="20.05" customHeight="1" x14ac:dyDescent="0.25"/>
    <row r="241" ht="20.05" customHeight="1" x14ac:dyDescent="0.25"/>
    <row r="242" ht="20.05" customHeight="1" x14ac:dyDescent="0.25"/>
    <row r="243" ht="20.05" customHeight="1" x14ac:dyDescent="0.25"/>
    <row r="244" ht="20.05" customHeight="1" x14ac:dyDescent="0.25"/>
    <row r="245" ht="20.05" customHeight="1" x14ac:dyDescent="0.25"/>
    <row r="246" ht="20.05" customHeight="1" x14ac:dyDescent="0.25"/>
    <row r="247" ht="20.05" customHeight="1" x14ac:dyDescent="0.25"/>
    <row r="248" ht="20.05" customHeight="1" x14ac:dyDescent="0.25"/>
    <row r="249" ht="20.05" customHeight="1" x14ac:dyDescent="0.25"/>
    <row r="250" ht="20.05" customHeight="1" x14ac:dyDescent="0.25"/>
    <row r="251" ht="20.05" customHeight="1" x14ac:dyDescent="0.25"/>
    <row r="252" ht="20.05" customHeight="1" x14ac:dyDescent="0.25"/>
    <row r="253" ht="20.05" customHeight="1" x14ac:dyDescent="0.25"/>
    <row r="254" ht="20.05" customHeight="1" x14ac:dyDescent="0.25"/>
    <row r="255" ht="20.05" customHeight="1" x14ac:dyDescent="0.25"/>
    <row r="256" ht="20.05" customHeight="1" x14ac:dyDescent="0.25"/>
    <row r="257" ht="20.05" customHeight="1" x14ac:dyDescent="0.25"/>
    <row r="258" ht="20.05" customHeight="1" x14ac:dyDescent="0.25"/>
    <row r="259" ht="20.05" customHeight="1" x14ac:dyDescent="0.25"/>
    <row r="260" ht="20.05" customHeight="1" x14ac:dyDescent="0.25"/>
    <row r="261" ht="20.05" customHeight="1" x14ac:dyDescent="0.25"/>
    <row r="262" ht="20.05" customHeight="1" x14ac:dyDescent="0.25"/>
    <row r="263" ht="20.05" customHeight="1" x14ac:dyDescent="0.25"/>
    <row r="264" ht="20.05" customHeight="1" x14ac:dyDescent="0.25"/>
    <row r="265" ht="20.05" customHeight="1" x14ac:dyDescent="0.25"/>
    <row r="266" ht="20.05" customHeight="1" x14ac:dyDescent="0.25"/>
    <row r="267" ht="20.05" customHeight="1" x14ac:dyDescent="0.25"/>
    <row r="268" ht="20.05" customHeight="1" x14ac:dyDescent="0.25"/>
    <row r="269" ht="20.05" customHeight="1" x14ac:dyDescent="0.25"/>
    <row r="270" ht="20.05" customHeight="1" x14ac:dyDescent="0.25"/>
    <row r="271" ht="20.05" customHeight="1" x14ac:dyDescent="0.25"/>
    <row r="272" ht="20.05" customHeight="1" x14ac:dyDescent="0.25"/>
    <row r="273" ht="20.05" customHeight="1" x14ac:dyDescent="0.25"/>
    <row r="274" ht="20.05" customHeight="1" x14ac:dyDescent="0.25"/>
    <row r="275" ht="20.05" customHeight="1" x14ac:dyDescent="0.25"/>
    <row r="276" ht="20.05" customHeight="1" x14ac:dyDescent="0.25"/>
    <row r="277" ht="20.05" customHeight="1" x14ac:dyDescent="0.25"/>
    <row r="278" ht="20.05" customHeight="1" x14ac:dyDescent="0.25"/>
    <row r="279" ht="20.05" customHeight="1" x14ac:dyDescent="0.25"/>
    <row r="280" ht="20.05" customHeight="1" x14ac:dyDescent="0.25"/>
    <row r="281" ht="20.05" customHeight="1" x14ac:dyDescent="0.25"/>
    <row r="282" ht="20.05" customHeight="1" x14ac:dyDescent="0.25"/>
    <row r="283" ht="20.05" customHeight="1" x14ac:dyDescent="0.25"/>
    <row r="284" ht="20.05" customHeight="1" x14ac:dyDescent="0.25"/>
    <row r="285" ht="20.05" customHeight="1" x14ac:dyDescent="0.25"/>
    <row r="286" ht="20.05" customHeight="1" x14ac:dyDescent="0.25"/>
    <row r="287" ht="20.05" customHeight="1" x14ac:dyDescent="0.25"/>
    <row r="288" ht="20.05" customHeight="1" x14ac:dyDescent="0.25"/>
    <row r="289" ht="20.05" customHeight="1" x14ac:dyDescent="0.25"/>
    <row r="290" ht="20.05" customHeight="1" x14ac:dyDescent="0.25"/>
    <row r="291" ht="20.05" customHeight="1" x14ac:dyDescent="0.25"/>
    <row r="292" ht="20.05" customHeight="1" x14ac:dyDescent="0.25"/>
    <row r="293" ht="20.05" customHeight="1" x14ac:dyDescent="0.25"/>
    <row r="294" ht="20.05" customHeight="1" x14ac:dyDescent="0.25"/>
    <row r="295" ht="20.05" customHeight="1" x14ac:dyDescent="0.25"/>
    <row r="296" ht="20.05" customHeight="1" x14ac:dyDescent="0.25"/>
    <row r="297" ht="20.05" customHeight="1" x14ac:dyDescent="0.25"/>
    <row r="298" ht="20.05" customHeight="1" x14ac:dyDescent="0.25"/>
    <row r="299" ht="20.05" customHeight="1" x14ac:dyDescent="0.25"/>
    <row r="300" ht="20.05" customHeight="1" x14ac:dyDescent="0.25"/>
    <row r="301" ht="20.05" customHeight="1" x14ac:dyDescent="0.25"/>
    <row r="302" ht="20.05" customHeight="1" x14ac:dyDescent="0.25"/>
    <row r="303" ht="20.05" customHeight="1" x14ac:dyDescent="0.25"/>
    <row r="304" ht="20.05" customHeight="1" x14ac:dyDescent="0.25"/>
    <row r="305" ht="20.05" customHeight="1" x14ac:dyDescent="0.25"/>
    <row r="306" ht="20.05" customHeight="1" x14ac:dyDescent="0.25"/>
    <row r="307" ht="20.05" customHeight="1" x14ac:dyDescent="0.25"/>
    <row r="308" ht="20.05" customHeight="1" x14ac:dyDescent="0.25"/>
    <row r="309" ht="20.05" customHeight="1" x14ac:dyDescent="0.25"/>
    <row r="310" ht="20.05" customHeight="1" x14ac:dyDescent="0.25"/>
    <row r="311" ht="20.05" customHeight="1" x14ac:dyDescent="0.25"/>
    <row r="312" ht="20.05" customHeight="1" x14ac:dyDescent="0.25"/>
    <row r="313" ht="20.05" customHeight="1" x14ac:dyDescent="0.25"/>
    <row r="314" ht="20.05" customHeight="1" x14ac:dyDescent="0.25"/>
    <row r="315" ht="20.05" customHeight="1" x14ac:dyDescent="0.25"/>
    <row r="316" ht="20.05" customHeight="1" x14ac:dyDescent="0.25"/>
    <row r="317" ht="20.05" customHeight="1" x14ac:dyDescent="0.25"/>
    <row r="318" ht="20.05" customHeight="1" x14ac:dyDescent="0.25"/>
    <row r="319" ht="20.05" customHeight="1" x14ac:dyDescent="0.25"/>
    <row r="320" ht="20.05" customHeight="1" x14ac:dyDescent="0.25"/>
    <row r="321" ht="20.05" customHeight="1" x14ac:dyDescent="0.25"/>
    <row r="322" ht="20.05" customHeight="1" x14ac:dyDescent="0.25"/>
    <row r="323" ht="20.05" customHeight="1" x14ac:dyDescent="0.25"/>
    <row r="324" ht="20.05" customHeight="1" x14ac:dyDescent="0.25"/>
    <row r="325" ht="20.05" customHeight="1" x14ac:dyDescent="0.25"/>
    <row r="326" ht="20.05" customHeight="1" x14ac:dyDescent="0.25"/>
    <row r="327" ht="20.05" customHeight="1" x14ac:dyDescent="0.25"/>
    <row r="328" ht="20.05" customHeight="1" x14ac:dyDescent="0.25"/>
    <row r="329" ht="20.05" customHeight="1" x14ac:dyDescent="0.25"/>
    <row r="330" ht="20.05" customHeight="1" x14ac:dyDescent="0.25"/>
    <row r="331" ht="20.05" customHeight="1" x14ac:dyDescent="0.25"/>
    <row r="332" ht="20.05" customHeight="1" x14ac:dyDescent="0.25"/>
    <row r="333" ht="20.05" customHeight="1" x14ac:dyDescent="0.25"/>
    <row r="334" ht="20.05" customHeight="1" x14ac:dyDescent="0.25"/>
    <row r="335" ht="20.05" customHeight="1" x14ac:dyDescent="0.25"/>
    <row r="336" ht="20.05" customHeight="1" x14ac:dyDescent="0.25"/>
    <row r="337" ht="20.05" customHeight="1" x14ac:dyDescent="0.25"/>
    <row r="338" ht="20.05" customHeight="1" x14ac:dyDescent="0.25"/>
    <row r="339" ht="20.05" customHeight="1" x14ac:dyDescent="0.25"/>
    <row r="340" ht="20.05" customHeight="1" x14ac:dyDescent="0.25"/>
    <row r="341" ht="20.05" customHeight="1" x14ac:dyDescent="0.25"/>
    <row r="342" ht="20.05" customHeight="1" x14ac:dyDescent="0.25"/>
    <row r="343" ht="20.05" customHeight="1" x14ac:dyDescent="0.25"/>
    <row r="344" ht="20.05" customHeight="1" x14ac:dyDescent="0.25"/>
    <row r="345" ht="20.05" customHeight="1" x14ac:dyDescent="0.25"/>
    <row r="346" ht="20.05" customHeight="1" x14ac:dyDescent="0.25"/>
    <row r="347" ht="20.05" customHeight="1" x14ac:dyDescent="0.25"/>
    <row r="348" ht="20.05" customHeight="1" x14ac:dyDescent="0.25"/>
    <row r="349" ht="20.05" customHeight="1" x14ac:dyDescent="0.25"/>
    <row r="350" ht="20.05" customHeight="1" x14ac:dyDescent="0.25"/>
    <row r="351" ht="20.05" customHeight="1" x14ac:dyDescent="0.25"/>
    <row r="352" ht="20.05" customHeight="1" x14ac:dyDescent="0.25"/>
  </sheetData>
  <mergeCells count="4">
    <mergeCell ref="A1:R1"/>
    <mergeCell ref="A2:R2"/>
    <mergeCell ref="A4:R4"/>
    <mergeCell ref="A22:R2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Narrow,Regular"&amp;12- 34 -</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
    <tabColor rgb="FFE2FBFE"/>
    <pageSetUpPr autoPageBreaks="0"/>
  </sheetPr>
  <dimension ref="A1:S41"/>
  <sheetViews>
    <sheetView showGridLines="0" showZeros="0" zoomScale="83" zoomScaleNormal="83" workbookViewId="0">
      <pane ySplit="3" topLeftCell="A6" activePane="bottomLeft" state="frozen"/>
      <selection activeCell="A2" sqref="A2:R2"/>
      <selection pane="bottomLeft" activeCell="A2" sqref="A2:R2"/>
    </sheetView>
  </sheetViews>
  <sheetFormatPr defaultColWidth="9.125" defaultRowHeight="14.3" x14ac:dyDescent="0.25"/>
  <cols>
    <col min="1" max="1" width="44.75" style="12" customWidth="1"/>
    <col min="2" max="2" width="18.75" style="12" customWidth="1"/>
    <col min="3" max="3" width="9.375" style="12" customWidth="1"/>
    <col min="4" max="17" width="6.75" style="12" customWidth="1"/>
    <col min="18" max="18" width="7.75" style="15" customWidth="1"/>
    <col min="19" max="16384" width="9.125" style="12"/>
  </cols>
  <sheetData>
    <row r="1" spans="1:19" ht="20.05" customHeight="1" x14ac:dyDescent="0.25">
      <c r="A1" s="350" t="s">
        <v>1212</v>
      </c>
      <c r="B1" s="351"/>
      <c r="C1" s="351"/>
      <c r="D1" s="351"/>
      <c r="E1" s="351"/>
      <c r="F1" s="351"/>
      <c r="G1" s="351"/>
      <c r="H1" s="351"/>
      <c r="I1" s="351"/>
      <c r="J1" s="351"/>
      <c r="K1" s="351"/>
      <c r="L1" s="351"/>
      <c r="M1" s="351"/>
      <c r="N1" s="351"/>
      <c r="O1" s="351"/>
      <c r="P1" s="351"/>
      <c r="Q1" s="351"/>
      <c r="R1" s="352"/>
      <c r="S1" s="15"/>
    </row>
    <row r="2" spans="1:19" ht="20.05" customHeight="1" x14ac:dyDescent="0.25">
      <c r="A2" s="381" t="s">
        <v>170</v>
      </c>
      <c r="B2" s="382"/>
      <c r="C2" s="382"/>
      <c r="D2" s="382"/>
      <c r="E2" s="382"/>
      <c r="F2" s="382"/>
      <c r="G2" s="382"/>
      <c r="H2" s="382"/>
      <c r="I2" s="382"/>
      <c r="J2" s="382"/>
      <c r="K2" s="382"/>
      <c r="L2" s="382"/>
      <c r="M2" s="382"/>
      <c r="N2" s="382"/>
      <c r="O2" s="382"/>
      <c r="P2" s="382"/>
      <c r="Q2" s="382"/>
      <c r="R2" s="383"/>
      <c r="S2" s="15"/>
    </row>
    <row r="3" spans="1:19" ht="33.65" customHeight="1" x14ac:dyDescent="0.25">
      <c r="A3" s="51" t="s">
        <v>190</v>
      </c>
      <c r="B3" s="51" t="s">
        <v>191</v>
      </c>
      <c r="C3" s="270" t="s">
        <v>172</v>
      </c>
      <c r="D3" s="52" t="s">
        <v>173</v>
      </c>
      <c r="E3" s="52" t="s">
        <v>174</v>
      </c>
      <c r="F3" s="126" t="s">
        <v>192</v>
      </c>
      <c r="G3" s="126" t="s">
        <v>193</v>
      </c>
      <c r="H3" s="126" t="s">
        <v>194</v>
      </c>
      <c r="I3" s="126" t="s">
        <v>195</v>
      </c>
      <c r="J3" s="126" t="s">
        <v>20</v>
      </c>
      <c r="K3" s="126" t="s">
        <v>23</v>
      </c>
      <c r="L3" s="126" t="s">
        <v>196</v>
      </c>
      <c r="M3" s="126" t="s">
        <v>197</v>
      </c>
      <c r="N3" s="126" t="s">
        <v>198</v>
      </c>
      <c r="O3" s="126" t="s">
        <v>199</v>
      </c>
      <c r="P3" s="126" t="s">
        <v>200</v>
      </c>
      <c r="Q3" s="126" t="s">
        <v>201</v>
      </c>
      <c r="R3" s="52" t="s">
        <v>175</v>
      </c>
    </row>
    <row r="4" spans="1:19" ht="20.05" customHeight="1" x14ac:dyDescent="0.25">
      <c r="A4" s="183" t="s">
        <v>1213</v>
      </c>
      <c r="B4" s="184" t="s">
        <v>288</v>
      </c>
      <c r="C4" s="185">
        <v>0</v>
      </c>
      <c r="D4" s="185">
        <v>0</v>
      </c>
      <c r="E4" s="185">
        <v>4</v>
      </c>
      <c r="F4" s="185">
        <v>5</v>
      </c>
      <c r="G4" s="185">
        <v>4</v>
      </c>
      <c r="H4" s="185">
        <v>3</v>
      </c>
      <c r="I4" s="185">
        <v>2</v>
      </c>
      <c r="J4" s="185">
        <v>1</v>
      </c>
      <c r="K4" s="185">
        <v>7</v>
      </c>
      <c r="L4" s="185">
        <v>1</v>
      </c>
      <c r="M4" s="185">
        <v>3</v>
      </c>
      <c r="N4" s="185">
        <v>0</v>
      </c>
      <c r="O4" s="185">
        <v>0</v>
      </c>
      <c r="P4" s="185">
        <v>0</v>
      </c>
      <c r="Q4" s="185">
        <v>0</v>
      </c>
      <c r="R4" s="186">
        <v>30</v>
      </c>
    </row>
    <row r="5" spans="1:19" ht="19.05" customHeight="1" x14ac:dyDescent="0.25">
      <c r="A5" s="183" t="s">
        <v>1214</v>
      </c>
      <c r="B5" s="184" t="s">
        <v>288</v>
      </c>
      <c r="C5" s="185">
        <v>0</v>
      </c>
      <c r="D5" s="185">
        <v>0</v>
      </c>
      <c r="E5" s="185">
        <v>29</v>
      </c>
      <c r="F5" s="185">
        <v>30</v>
      </c>
      <c r="G5" s="185">
        <v>25</v>
      </c>
      <c r="H5" s="185">
        <v>27</v>
      </c>
      <c r="I5" s="185">
        <v>31</v>
      </c>
      <c r="J5" s="185">
        <v>30</v>
      </c>
      <c r="K5" s="185">
        <v>27</v>
      </c>
      <c r="L5" s="185">
        <v>26</v>
      </c>
      <c r="M5" s="185">
        <v>35</v>
      </c>
      <c r="N5" s="185">
        <v>20</v>
      </c>
      <c r="O5" s="185">
        <v>0</v>
      </c>
      <c r="P5" s="185">
        <v>0</v>
      </c>
      <c r="Q5" s="185">
        <v>0</v>
      </c>
      <c r="R5" s="186">
        <v>280</v>
      </c>
    </row>
    <row r="6" spans="1:19" ht="19.05" customHeight="1" x14ac:dyDescent="0.25">
      <c r="A6" s="43" t="s">
        <v>1215</v>
      </c>
      <c r="B6" s="108" t="s">
        <v>722</v>
      </c>
      <c r="C6" s="48">
        <v>0</v>
      </c>
      <c r="D6" s="48">
        <v>0</v>
      </c>
      <c r="E6" s="48">
        <v>4</v>
      </c>
      <c r="F6" s="48">
        <v>6</v>
      </c>
      <c r="G6" s="48">
        <v>4</v>
      </c>
      <c r="H6" s="48">
        <v>5</v>
      </c>
      <c r="I6" s="48">
        <v>7</v>
      </c>
      <c r="J6" s="48">
        <v>6</v>
      </c>
      <c r="K6" s="48">
        <v>7</v>
      </c>
      <c r="L6" s="48">
        <v>3</v>
      </c>
      <c r="M6" s="48">
        <v>3</v>
      </c>
      <c r="N6" s="48">
        <v>4</v>
      </c>
      <c r="O6" s="48">
        <v>5</v>
      </c>
      <c r="P6" s="48">
        <v>6</v>
      </c>
      <c r="Q6" s="48">
        <v>5</v>
      </c>
      <c r="R6" s="56">
        <v>65</v>
      </c>
    </row>
    <row r="7" spans="1:19" ht="19.05" customHeight="1" x14ac:dyDescent="0.25">
      <c r="A7" s="43" t="s">
        <v>1216</v>
      </c>
      <c r="B7" s="108" t="s">
        <v>860</v>
      </c>
      <c r="C7" s="48">
        <v>0</v>
      </c>
      <c r="D7" s="48">
        <v>0</v>
      </c>
      <c r="E7" s="48">
        <v>23</v>
      </c>
      <c r="F7" s="48">
        <v>16</v>
      </c>
      <c r="G7" s="48">
        <v>17</v>
      </c>
      <c r="H7" s="48">
        <v>17</v>
      </c>
      <c r="I7" s="48">
        <v>15</v>
      </c>
      <c r="J7" s="48">
        <v>4</v>
      </c>
      <c r="K7" s="48">
        <v>8</v>
      </c>
      <c r="L7" s="48">
        <v>3</v>
      </c>
      <c r="M7" s="48">
        <v>0</v>
      </c>
      <c r="N7" s="48">
        <v>0</v>
      </c>
      <c r="O7" s="48">
        <v>0</v>
      </c>
      <c r="P7" s="48">
        <v>0</v>
      </c>
      <c r="Q7" s="48">
        <v>0</v>
      </c>
      <c r="R7" s="56">
        <v>103</v>
      </c>
    </row>
    <row r="8" spans="1:19" ht="19.05" customHeight="1" x14ac:dyDescent="0.25">
      <c r="A8" s="43" t="s">
        <v>1217</v>
      </c>
      <c r="B8" s="108" t="s">
        <v>288</v>
      </c>
      <c r="C8" s="48">
        <v>0</v>
      </c>
      <c r="D8" s="48">
        <v>0</v>
      </c>
      <c r="E8" s="48">
        <v>23</v>
      </c>
      <c r="F8" s="48">
        <v>24</v>
      </c>
      <c r="G8" s="48">
        <v>26</v>
      </c>
      <c r="H8" s="48">
        <v>33</v>
      </c>
      <c r="I8" s="48">
        <v>35</v>
      </c>
      <c r="J8" s="48">
        <v>31</v>
      </c>
      <c r="K8" s="48">
        <v>35</v>
      </c>
      <c r="L8" s="48">
        <v>36</v>
      </c>
      <c r="M8" s="48">
        <v>35</v>
      </c>
      <c r="N8" s="48">
        <v>31</v>
      </c>
      <c r="O8" s="48">
        <v>44</v>
      </c>
      <c r="P8" s="48">
        <v>42</v>
      </c>
      <c r="Q8" s="48">
        <v>52</v>
      </c>
      <c r="R8" s="56">
        <v>447</v>
      </c>
    </row>
    <row r="9" spans="1:19" ht="19.05" customHeight="1" x14ac:dyDescent="0.25">
      <c r="A9" s="43" t="s">
        <v>1218</v>
      </c>
      <c r="B9" s="108" t="s">
        <v>288</v>
      </c>
      <c r="C9" s="48">
        <v>0</v>
      </c>
      <c r="D9" s="48">
        <v>55</v>
      </c>
      <c r="E9" s="48">
        <v>13</v>
      </c>
      <c r="F9" s="48">
        <v>14</v>
      </c>
      <c r="G9" s="48">
        <v>12</v>
      </c>
      <c r="H9" s="48">
        <v>10</v>
      </c>
      <c r="I9" s="48">
        <v>11</v>
      </c>
      <c r="J9" s="48">
        <v>8</v>
      </c>
      <c r="K9" s="48">
        <v>11</v>
      </c>
      <c r="L9" s="48">
        <v>9</v>
      </c>
      <c r="M9" s="48">
        <v>17</v>
      </c>
      <c r="N9" s="48">
        <v>7</v>
      </c>
      <c r="O9" s="48">
        <v>7</v>
      </c>
      <c r="P9" s="48">
        <v>0</v>
      </c>
      <c r="Q9" s="48">
        <v>0</v>
      </c>
      <c r="R9" s="56">
        <v>174</v>
      </c>
    </row>
    <row r="10" spans="1:19" ht="19.05" customHeight="1" x14ac:dyDescent="0.25">
      <c r="A10" s="43" t="s">
        <v>1219</v>
      </c>
      <c r="B10" s="108" t="s">
        <v>288</v>
      </c>
      <c r="C10" s="48">
        <v>0</v>
      </c>
      <c r="D10" s="48">
        <v>0</v>
      </c>
      <c r="E10" s="48">
        <v>36</v>
      </c>
      <c r="F10" s="48">
        <v>47</v>
      </c>
      <c r="G10" s="48">
        <v>38</v>
      </c>
      <c r="H10" s="48">
        <v>40</v>
      </c>
      <c r="I10" s="48">
        <v>47</v>
      </c>
      <c r="J10" s="48">
        <v>33</v>
      </c>
      <c r="K10" s="48">
        <v>41</v>
      </c>
      <c r="L10" s="48">
        <v>50</v>
      </c>
      <c r="M10" s="48">
        <v>46</v>
      </c>
      <c r="N10" s="48">
        <v>48</v>
      </c>
      <c r="O10" s="48">
        <v>32</v>
      </c>
      <c r="P10" s="48">
        <v>48</v>
      </c>
      <c r="Q10" s="48">
        <v>31</v>
      </c>
      <c r="R10" s="56">
        <v>537</v>
      </c>
    </row>
    <row r="11" spans="1:19" ht="19.05" customHeight="1" x14ac:dyDescent="0.25">
      <c r="A11" s="43" t="s">
        <v>1220</v>
      </c>
      <c r="B11" s="108" t="s">
        <v>288</v>
      </c>
      <c r="C11" s="48">
        <v>0</v>
      </c>
      <c r="D11" s="48">
        <v>0</v>
      </c>
      <c r="E11" s="48">
        <v>14</v>
      </c>
      <c r="F11" s="48">
        <v>8</v>
      </c>
      <c r="G11" s="48">
        <v>10</v>
      </c>
      <c r="H11" s="48">
        <v>13</v>
      </c>
      <c r="I11" s="48">
        <v>7</v>
      </c>
      <c r="J11" s="48">
        <v>11</v>
      </c>
      <c r="K11" s="48">
        <v>13</v>
      </c>
      <c r="L11" s="48">
        <v>8</v>
      </c>
      <c r="M11" s="48">
        <v>2</v>
      </c>
      <c r="N11" s="48">
        <v>0</v>
      </c>
      <c r="O11" s="48">
        <v>0</v>
      </c>
      <c r="P11" s="48">
        <v>0</v>
      </c>
      <c r="Q11" s="48">
        <v>0</v>
      </c>
      <c r="R11" s="56">
        <v>86</v>
      </c>
    </row>
    <row r="12" spans="1:19" ht="19.05" customHeight="1" x14ac:dyDescent="0.25">
      <c r="A12" s="43" t="s">
        <v>1221</v>
      </c>
      <c r="B12" s="108" t="s">
        <v>801</v>
      </c>
      <c r="C12" s="48">
        <v>0</v>
      </c>
      <c r="D12" s="48">
        <v>0</v>
      </c>
      <c r="E12" s="48">
        <v>0</v>
      </c>
      <c r="F12" s="48">
        <v>0</v>
      </c>
      <c r="G12" s="48">
        <v>0</v>
      </c>
      <c r="H12" s="48">
        <v>0</v>
      </c>
      <c r="I12" s="48">
        <v>0</v>
      </c>
      <c r="J12" s="48">
        <v>0</v>
      </c>
      <c r="K12" s="48">
        <v>0</v>
      </c>
      <c r="L12" s="48">
        <v>0</v>
      </c>
      <c r="M12" s="48">
        <v>0</v>
      </c>
      <c r="N12" s="48">
        <v>0</v>
      </c>
      <c r="O12" s="48">
        <v>0</v>
      </c>
      <c r="P12" s="48">
        <v>0</v>
      </c>
      <c r="Q12" s="48">
        <v>6</v>
      </c>
      <c r="R12" s="56">
        <v>6</v>
      </c>
    </row>
    <row r="13" spans="1:19" ht="19.05" customHeight="1" x14ac:dyDescent="0.25">
      <c r="A13" s="43" t="s">
        <v>1222</v>
      </c>
      <c r="B13" s="108" t="s">
        <v>288</v>
      </c>
      <c r="C13" s="48">
        <v>0</v>
      </c>
      <c r="D13" s="48">
        <v>49</v>
      </c>
      <c r="E13" s="48">
        <v>16</v>
      </c>
      <c r="F13" s="48">
        <v>0</v>
      </c>
      <c r="G13" s="48">
        <v>0</v>
      </c>
      <c r="H13" s="48">
        <v>0</v>
      </c>
      <c r="I13" s="48">
        <v>0</v>
      </c>
      <c r="J13" s="48">
        <v>0</v>
      </c>
      <c r="K13" s="48">
        <v>0</v>
      </c>
      <c r="L13" s="48">
        <v>0</v>
      </c>
      <c r="M13" s="48">
        <v>0</v>
      </c>
      <c r="N13" s="48">
        <v>0</v>
      </c>
      <c r="O13" s="48">
        <v>0</v>
      </c>
      <c r="P13" s="48">
        <v>0</v>
      </c>
      <c r="Q13" s="48">
        <v>0</v>
      </c>
      <c r="R13" s="56">
        <v>65</v>
      </c>
    </row>
    <row r="14" spans="1:19" ht="19.05" customHeight="1" x14ac:dyDescent="0.25">
      <c r="A14" s="43" t="s">
        <v>1223</v>
      </c>
      <c r="B14" s="108" t="s">
        <v>288</v>
      </c>
      <c r="C14" s="48">
        <v>0</v>
      </c>
      <c r="D14" s="48">
        <v>19</v>
      </c>
      <c r="E14" s="48">
        <v>26</v>
      </c>
      <c r="F14" s="48">
        <v>25</v>
      </c>
      <c r="G14" s="48">
        <v>26</v>
      </c>
      <c r="H14" s="48">
        <v>28</v>
      </c>
      <c r="I14" s="48">
        <v>26</v>
      </c>
      <c r="J14" s="48">
        <v>26</v>
      </c>
      <c r="K14" s="48">
        <v>27</v>
      </c>
      <c r="L14" s="48">
        <v>29</v>
      </c>
      <c r="M14" s="48">
        <v>28</v>
      </c>
      <c r="N14" s="48">
        <v>0</v>
      </c>
      <c r="O14" s="48">
        <v>0</v>
      </c>
      <c r="P14" s="48">
        <v>0</v>
      </c>
      <c r="Q14" s="48">
        <v>0</v>
      </c>
      <c r="R14" s="56">
        <v>260</v>
      </c>
    </row>
    <row r="15" spans="1:19" ht="19.05" customHeight="1" x14ac:dyDescent="0.25">
      <c r="A15" s="43" t="s">
        <v>1224</v>
      </c>
      <c r="B15" s="108" t="s">
        <v>260</v>
      </c>
      <c r="C15" s="48">
        <v>0</v>
      </c>
      <c r="D15" s="48">
        <v>0</v>
      </c>
      <c r="E15" s="48">
        <v>17</v>
      </c>
      <c r="F15" s="48">
        <v>10</v>
      </c>
      <c r="G15" s="48">
        <v>10</v>
      </c>
      <c r="H15" s="48">
        <v>14</v>
      </c>
      <c r="I15" s="48">
        <v>12</v>
      </c>
      <c r="J15" s="48">
        <v>8</v>
      </c>
      <c r="K15" s="48">
        <v>12</v>
      </c>
      <c r="L15" s="48">
        <v>12</v>
      </c>
      <c r="M15" s="48">
        <v>20</v>
      </c>
      <c r="N15" s="48">
        <v>0</v>
      </c>
      <c r="O15" s="48">
        <v>0</v>
      </c>
      <c r="P15" s="48">
        <v>0</v>
      </c>
      <c r="Q15" s="48">
        <v>0</v>
      </c>
      <c r="R15" s="56">
        <v>115</v>
      </c>
    </row>
    <row r="16" spans="1:19" ht="19.05" customHeight="1" x14ac:dyDescent="0.25">
      <c r="A16" s="43" t="s">
        <v>1225</v>
      </c>
      <c r="B16" s="108" t="s">
        <v>1086</v>
      </c>
      <c r="C16" s="48">
        <v>0</v>
      </c>
      <c r="D16" s="48">
        <v>2</v>
      </c>
      <c r="E16" s="48">
        <v>0</v>
      </c>
      <c r="F16" s="48">
        <v>4</v>
      </c>
      <c r="G16" s="48">
        <v>4</v>
      </c>
      <c r="H16" s="48">
        <v>2</v>
      </c>
      <c r="I16" s="48">
        <v>6</v>
      </c>
      <c r="J16" s="48">
        <v>4</v>
      </c>
      <c r="K16" s="48">
        <v>2</v>
      </c>
      <c r="L16" s="48">
        <v>5</v>
      </c>
      <c r="M16" s="48">
        <v>8</v>
      </c>
      <c r="N16" s="48">
        <v>0</v>
      </c>
      <c r="O16" s="48">
        <v>0</v>
      </c>
      <c r="P16" s="48">
        <v>0</v>
      </c>
      <c r="Q16" s="48">
        <v>0</v>
      </c>
      <c r="R16" s="56">
        <v>37</v>
      </c>
    </row>
    <row r="17" spans="1:18" ht="19.05" customHeight="1" x14ac:dyDescent="0.25">
      <c r="A17" s="43" t="s">
        <v>1226</v>
      </c>
      <c r="B17" s="108" t="s">
        <v>992</v>
      </c>
      <c r="C17" s="48">
        <v>0</v>
      </c>
      <c r="D17" s="48">
        <v>0</v>
      </c>
      <c r="E17" s="48">
        <v>75</v>
      </c>
      <c r="F17" s="48">
        <v>80</v>
      </c>
      <c r="G17" s="48">
        <v>106</v>
      </c>
      <c r="H17" s="48">
        <v>107</v>
      </c>
      <c r="I17" s="48">
        <v>101</v>
      </c>
      <c r="J17" s="48">
        <v>58</v>
      </c>
      <c r="K17" s="48">
        <v>78</v>
      </c>
      <c r="L17" s="48">
        <v>50</v>
      </c>
      <c r="M17" s="48">
        <v>55</v>
      </c>
      <c r="N17" s="48">
        <v>16</v>
      </c>
      <c r="O17" s="48">
        <v>0</v>
      </c>
      <c r="P17" s="48">
        <v>0</v>
      </c>
      <c r="Q17" s="48">
        <v>0</v>
      </c>
      <c r="R17" s="56">
        <v>726</v>
      </c>
    </row>
    <row r="18" spans="1:18" ht="19.05" customHeight="1" x14ac:dyDescent="0.25">
      <c r="A18" s="43" t="s">
        <v>1227</v>
      </c>
      <c r="B18" s="108" t="s">
        <v>770</v>
      </c>
      <c r="C18" s="48">
        <v>0</v>
      </c>
      <c r="D18" s="48">
        <v>0</v>
      </c>
      <c r="E18" s="48">
        <v>18</v>
      </c>
      <c r="F18" s="48">
        <v>19</v>
      </c>
      <c r="G18" s="48">
        <v>24</v>
      </c>
      <c r="H18" s="48">
        <v>20</v>
      </c>
      <c r="I18" s="48">
        <v>23</v>
      </c>
      <c r="J18" s="48">
        <v>25</v>
      </c>
      <c r="K18" s="48">
        <v>21</v>
      </c>
      <c r="L18" s="48">
        <v>25</v>
      </c>
      <c r="M18" s="48">
        <v>21</v>
      </c>
      <c r="N18" s="48">
        <v>14</v>
      </c>
      <c r="O18" s="48">
        <v>30</v>
      </c>
      <c r="P18" s="48">
        <v>23</v>
      </c>
      <c r="Q18" s="48">
        <v>17</v>
      </c>
      <c r="R18" s="56">
        <v>280</v>
      </c>
    </row>
    <row r="19" spans="1:18" ht="19.05" customHeight="1" x14ac:dyDescent="0.25">
      <c r="A19" s="43" t="s">
        <v>1228</v>
      </c>
      <c r="B19" s="108" t="s">
        <v>288</v>
      </c>
      <c r="C19" s="48">
        <v>0</v>
      </c>
      <c r="D19" s="48">
        <v>0</v>
      </c>
      <c r="E19" s="48">
        <v>42</v>
      </c>
      <c r="F19" s="48">
        <v>45</v>
      </c>
      <c r="G19" s="48">
        <v>50</v>
      </c>
      <c r="H19" s="48">
        <v>52</v>
      </c>
      <c r="I19" s="48">
        <v>46</v>
      </c>
      <c r="J19" s="48">
        <v>45</v>
      </c>
      <c r="K19" s="48">
        <v>46</v>
      </c>
      <c r="L19" s="48">
        <v>46</v>
      </c>
      <c r="M19" s="48">
        <v>42</v>
      </c>
      <c r="N19" s="48">
        <v>45</v>
      </c>
      <c r="O19" s="48">
        <v>45</v>
      </c>
      <c r="P19" s="48">
        <v>41</v>
      </c>
      <c r="Q19" s="48">
        <v>47</v>
      </c>
      <c r="R19" s="56">
        <v>592</v>
      </c>
    </row>
    <row r="20" spans="1:18" ht="19.05" customHeight="1" x14ac:dyDescent="0.25">
      <c r="A20" s="43" t="s">
        <v>1229</v>
      </c>
      <c r="B20" s="108" t="s">
        <v>288</v>
      </c>
      <c r="C20" s="48">
        <v>0</v>
      </c>
      <c r="D20" s="48">
        <v>0</v>
      </c>
      <c r="E20" s="48">
        <v>0</v>
      </c>
      <c r="F20" s="48">
        <v>0</v>
      </c>
      <c r="G20" s="48">
        <v>0</v>
      </c>
      <c r="H20" s="48">
        <v>0</v>
      </c>
      <c r="I20" s="48">
        <v>0</v>
      </c>
      <c r="J20" s="48">
        <v>0</v>
      </c>
      <c r="K20" s="48">
        <v>0</v>
      </c>
      <c r="L20" s="48">
        <v>1</v>
      </c>
      <c r="M20" s="48">
        <v>3</v>
      </c>
      <c r="N20" s="48">
        <v>14</v>
      </c>
      <c r="O20" s="48">
        <v>18</v>
      </c>
      <c r="P20" s="48">
        <v>16</v>
      </c>
      <c r="Q20" s="48">
        <v>11</v>
      </c>
      <c r="R20" s="56">
        <v>63</v>
      </c>
    </row>
    <row r="21" spans="1:18" ht="19.05" customHeight="1" x14ac:dyDescent="0.25">
      <c r="A21" s="43" t="s">
        <v>156</v>
      </c>
      <c r="B21" s="108" t="s">
        <v>231</v>
      </c>
      <c r="C21" s="48">
        <v>0</v>
      </c>
      <c r="D21" s="48">
        <v>0</v>
      </c>
      <c r="E21" s="48">
        <v>10</v>
      </c>
      <c r="F21" s="48">
        <v>6</v>
      </c>
      <c r="G21" s="48">
        <v>7</v>
      </c>
      <c r="H21" s="48">
        <v>3</v>
      </c>
      <c r="I21" s="48">
        <v>4</v>
      </c>
      <c r="J21" s="48">
        <v>5</v>
      </c>
      <c r="K21" s="48">
        <v>5</v>
      </c>
      <c r="L21" s="48">
        <v>5</v>
      </c>
      <c r="M21" s="48">
        <v>6</v>
      </c>
      <c r="N21" s="48">
        <v>0</v>
      </c>
      <c r="O21" s="48">
        <v>0</v>
      </c>
      <c r="P21" s="48">
        <v>0</v>
      </c>
      <c r="Q21" s="48">
        <v>0</v>
      </c>
      <c r="R21" s="56">
        <v>51</v>
      </c>
    </row>
    <row r="22" spans="1:18" ht="19.05" customHeight="1" x14ac:dyDescent="0.25">
      <c r="A22" s="43" t="s">
        <v>1230</v>
      </c>
      <c r="B22" s="108" t="s">
        <v>288</v>
      </c>
      <c r="C22" s="48">
        <v>0</v>
      </c>
      <c r="D22" s="48">
        <v>0</v>
      </c>
      <c r="E22" s="48">
        <v>0</v>
      </c>
      <c r="F22" s="48">
        <v>0</v>
      </c>
      <c r="G22" s="48">
        <v>0</v>
      </c>
      <c r="H22" s="48">
        <v>0</v>
      </c>
      <c r="I22" s="48">
        <v>0</v>
      </c>
      <c r="J22" s="48">
        <v>0</v>
      </c>
      <c r="K22" s="48">
        <v>17</v>
      </c>
      <c r="L22" s="48">
        <v>16</v>
      </c>
      <c r="M22" s="48">
        <v>19</v>
      </c>
      <c r="N22" s="48">
        <v>0</v>
      </c>
      <c r="O22" s="48">
        <v>0</v>
      </c>
      <c r="P22" s="48">
        <v>0</v>
      </c>
      <c r="Q22" s="48">
        <v>0</v>
      </c>
      <c r="R22" s="56">
        <v>52</v>
      </c>
    </row>
    <row r="23" spans="1:18" ht="19.05" customHeight="1" x14ac:dyDescent="0.25">
      <c r="A23" s="43" t="s">
        <v>1231</v>
      </c>
      <c r="B23" s="108" t="s">
        <v>288</v>
      </c>
      <c r="C23" s="48">
        <v>0</v>
      </c>
      <c r="D23" s="48">
        <v>36</v>
      </c>
      <c r="E23" s="48">
        <v>43</v>
      </c>
      <c r="F23" s="48">
        <v>45</v>
      </c>
      <c r="G23" s="48">
        <v>41</v>
      </c>
      <c r="H23" s="48">
        <v>30</v>
      </c>
      <c r="I23" s="48">
        <v>31</v>
      </c>
      <c r="J23" s="48">
        <v>30</v>
      </c>
      <c r="K23" s="48">
        <v>36</v>
      </c>
      <c r="L23" s="48">
        <v>42</v>
      </c>
      <c r="M23" s="48">
        <v>37</v>
      </c>
      <c r="N23" s="48">
        <v>41</v>
      </c>
      <c r="O23" s="48">
        <v>38</v>
      </c>
      <c r="P23" s="48">
        <v>37</v>
      </c>
      <c r="Q23" s="48">
        <v>30</v>
      </c>
      <c r="R23" s="56">
        <v>517</v>
      </c>
    </row>
    <row r="24" spans="1:18" ht="19.05" customHeight="1" x14ac:dyDescent="0.25">
      <c r="A24" s="43" t="s">
        <v>1232</v>
      </c>
      <c r="B24" s="108" t="s">
        <v>998</v>
      </c>
      <c r="C24" s="48">
        <v>0</v>
      </c>
      <c r="D24" s="48">
        <v>0</v>
      </c>
      <c r="E24" s="48">
        <v>0</v>
      </c>
      <c r="F24" s="48">
        <v>0</v>
      </c>
      <c r="G24" s="48">
        <v>0</v>
      </c>
      <c r="H24" s="48">
        <v>0</v>
      </c>
      <c r="I24" s="48">
        <v>0</v>
      </c>
      <c r="J24" s="48">
        <v>0</v>
      </c>
      <c r="K24" s="48">
        <v>0</v>
      </c>
      <c r="L24" s="48">
        <v>0</v>
      </c>
      <c r="M24" s="48">
        <v>0</v>
      </c>
      <c r="N24" s="48">
        <v>0</v>
      </c>
      <c r="O24" s="48">
        <v>2</v>
      </c>
      <c r="P24" s="48">
        <v>2</v>
      </c>
      <c r="Q24" s="48">
        <v>1</v>
      </c>
      <c r="R24" s="58">
        <v>5</v>
      </c>
    </row>
    <row r="25" spans="1:18" ht="19.05" customHeight="1" x14ac:dyDescent="0.25">
      <c r="A25" s="43" t="s">
        <v>1233</v>
      </c>
      <c r="B25" s="108" t="s">
        <v>1234</v>
      </c>
      <c r="C25" s="48">
        <v>0</v>
      </c>
      <c r="D25" s="48">
        <v>0</v>
      </c>
      <c r="E25" s="48">
        <v>3</v>
      </c>
      <c r="F25" s="48">
        <v>3</v>
      </c>
      <c r="G25" s="48">
        <v>2</v>
      </c>
      <c r="H25" s="48">
        <v>4</v>
      </c>
      <c r="I25" s="48">
        <v>5</v>
      </c>
      <c r="J25" s="48">
        <v>2</v>
      </c>
      <c r="K25" s="48">
        <v>5</v>
      </c>
      <c r="L25" s="48">
        <v>3</v>
      </c>
      <c r="M25" s="48">
        <v>3</v>
      </c>
      <c r="N25" s="48">
        <v>5</v>
      </c>
      <c r="O25" s="48">
        <v>0</v>
      </c>
      <c r="P25" s="48">
        <v>0</v>
      </c>
      <c r="Q25" s="48">
        <v>5</v>
      </c>
      <c r="R25" s="58">
        <v>40</v>
      </c>
    </row>
    <row r="26" spans="1:18" ht="19.05" customHeight="1" x14ac:dyDescent="0.25">
      <c r="A26" s="43" t="s">
        <v>1235</v>
      </c>
      <c r="B26" s="108" t="s">
        <v>288</v>
      </c>
      <c r="C26" s="48">
        <v>0</v>
      </c>
      <c r="D26" s="48">
        <v>0</v>
      </c>
      <c r="E26" s="48">
        <v>33</v>
      </c>
      <c r="F26" s="48">
        <v>39</v>
      </c>
      <c r="G26" s="48">
        <v>27</v>
      </c>
      <c r="H26" s="48">
        <v>42</v>
      </c>
      <c r="I26" s="48">
        <v>31</v>
      </c>
      <c r="J26" s="48">
        <v>47</v>
      </c>
      <c r="K26" s="48">
        <v>54</v>
      </c>
      <c r="L26" s="48">
        <v>37</v>
      </c>
      <c r="M26" s="48">
        <v>39</v>
      </c>
      <c r="N26" s="48">
        <v>0</v>
      </c>
      <c r="O26" s="48">
        <v>0</v>
      </c>
      <c r="P26" s="48">
        <v>0</v>
      </c>
      <c r="Q26" s="48">
        <v>0</v>
      </c>
      <c r="R26" s="58">
        <v>349</v>
      </c>
    </row>
    <row r="27" spans="1:18" ht="19.05" customHeight="1" x14ac:dyDescent="0.25">
      <c r="A27" s="43" t="s">
        <v>1236</v>
      </c>
      <c r="B27" s="108" t="s">
        <v>288</v>
      </c>
      <c r="C27" s="48">
        <v>0</v>
      </c>
      <c r="D27" s="48">
        <v>0</v>
      </c>
      <c r="E27" s="48">
        <v>27</v>
      </c>
      <c r="F27" s="48">
        <v>26</v>
      </c>
      <c r="G27" s="48">
        <v>26</v>
      </c>
      <c r="H27" s="48">
        <v>28</v>
      </c>
      <c r="I27" s="48">
        <v>26</v>
      </c>
      <c r="J27" s="48">
        <v>28</v>
      </c>
      <c r="K27" s="48">
        <v>27</v>
      </c>
      <c r="L27" s="48">
        <v>26</v>
      </c>
      <c r="M27" s="48">
        <v>23</v>
      </c>
      <c r="N27" s="48">
        <v>0</v>
      </c>
      <c r="O27" s="48">
        <v>0</v>
      </c>
      <c r="P27" s="48">
        <v>0</v>
      </c>
      <c r="Q27" s="48">
        <v>0</v>
      </c>
      <c r="R27" s="58">
        <v>237</v>
      </c>
    </row>
    <row r="28" spans="1:18" ht="19.05" customHeight="1" x14ac:dyDescent="0.25">
      <c r="A28" s="196" t="s">
        <v>1237</v>
      </c>
      <c r="B28" s="197" t="s">
        <v>288</v>
      </c>
      <c r="C28" s="198">
        <v>0</v>
      </c>
      <c r="D28" s="198">
        <v>0</v>
      </c>
      <c r="E28" s="198">
        <v>24</v>
      </c>
      <c r="F28" s="198">
        <v>24</v>
      </c>
      <c r="G28" s="198">
        <v>31</v>
      </c>
      <c r="H28" s="198">
        <v>29</v>
      </c>
      <c r="I28" s="198">
        <v>32</v>
      </c>
      <c r="J28" s="198">
        <v>30</v>
      </c>
      <c r="K28" s="198">
        <v>35</v>
      </c>
      <c r="L28" s="198">
        <v>32</v>
      </c>
      <c r="M28" s="198">
        <v>29</v>
      </c>
      <c r="N28" s="198">
        <v>23</v>
      </c>
      <c r="O28" s="198">
        <v>9</v>
      </c>
      <c r="P28" s="198">
        <v>2</v>
      </c>
      <c r="Q28" s="198">
        <v>5</v>
      </c>
      <c r="R28" s="199">
        <v>305</v>
      </c>
    </row>
    <row r="29" spans="1:18" ht="19.05" customHeight="1" x14ac:dyDescent="0.25">
      <c r="A29" s="43" t="s">
        <v>1238</v>
      </c>
      <c r="B29" s="108" t="s">
        <v>288</v>
      </c>
      <c r="C29" s="48">
        <v>0</v>
      </c>
      <c r="D29" s="48">
        <v>0</v>
      </c>
      <c r="E29" s="48">
        <v>23</v>
      </c>
      <c r="F29" s="48">
        <v>19</v>
      </c>
      <c r="G29" s="48">
        <v>23</v>
      </c>
      <c r="H29" s="48">
        <v>20</v>
      </c>
      <c r="I29" s="48">
        <v>28</v>
      </c>
      <c r="J29" s="48">
        <v>28</v>
      </c>
      <c r="K29" s="48">
        <v>27</v>
      </c>
      <c r="L29" s="48">
        <v>27</v>
      </c>
      <c r="M29" s="48">
        <v>23</v>
      </c>
      <c r="N29" s="48">
        <v>0</v>
      </c>
      <c r="O29" s="48">
        <v>0</v>
      </c>
      <c r="P29" s="48">
        <v>0</v>
      </c>
      <c r="Q29" s="48">
        <v>0</v>
      </c>
      <c r="R29" s="58">
        <v>218</v>
      </c>
    </row>
    <row r="30" spans="1:18" ht="19.05" customHeight="1" x14ac:dyDescent="0.25">
      <c r="A30" s="43" t="s">
        <v>1239</v>
      </c>
      <c r="B30" s="108" t="s">
        <v>288</v>
      </c>
      <c r="C30" s="48">
        <v>0</v>
      </c>
      <c r="D30" s="48">
        <v>0</v>
      </c>
      <c r="E30" s="48">
        <v>15</v>
      </c>
      <c r="F30" s="48">
        <v>17</v>
      </c>
      <c r="G30" s="48">
        <v>17</v>
      </c>
      <c r="H30" s="48">
        <v>8</v>
      </c>
      <c r="I30" s="48">
        <v>25</v>
      </c>
      <c r="J30" s="48">
        <v>16</v>
      </c>
      <c r="K30" s="48">
        <v>28</v>
      </c>
      <c r="L30" s="48">
        <v>18</v>
      </c>
      <c r="M30" s="48">
        <v>24</v>
      </c>
      <c r="N30" s="48">
        <v>21</v>
      </c>
      <c r="O30" s="48">
        <v>18</v>
      </c>
      <c r="P30" s="48">
        <v>26</v>
      </c>
      <c r="Q30" s="48">
        <v>15</v>
      </c>
      <c r="R30" s="58">
        <v>248</v>
      </c>
    </row>
    <row r="31" spans="1:18" ht="19.05" customHeight="1" x14ac:dyDescent="0.25">
      <c r="A31" s="43" t="s">
        <v>1240</v>
      </c>
      <c r="B31" s="108" t="s">
        <v>288</v>
      </c>
      <c r="C31" s="48">
        <v>0</v>
      </c>
      <c r="D31" s="48">
        <v>18</v>
      </c>
      <c r="E31" s="48">
        <v>43</v>
      </c>
      <c r="F31" s="48">
        <v>39</v>
      </c>
      <c r="G31" s="48">
        <v>68</v>
      </c>
      <c r="H31" s="48">
        <v>65</v>
      </c>
      <c r="I31" s="48">
        <v>72</v>
      </c>
      <c r="J31" s="48">
        <v>64</v>
      </c>
      <c r="K31" s="48">
        <v>61</v>
      </c>
      <c r="L31" s="48">
        <v>57</v>
      </c>
      <c r="M31" s="48">
        <v>46</v>
      </c>
      <c r="N31" s="48">
        <v>26</v>
      </c>
      <c r="O31" s="48">
        <v>24</v>
      </c>
      <c r="P31" s="48">
        <v>13</v>
      </c>
      <c r="Q31" s="48">
        <v>0</v>
      </c>
      <c r="R31" s="58">
        <v>596</v>
      </c>
    </row>
    <row r="32" spans="1:18" ht="19.05" customHeight="1" x14ac:dyDescent="0.25">
      <c r="A32" s="43" t="s">
        <v>1241</v>
      </c>
      <c r="B32" s="108" t="s">
        <v>357</v>
      </c>
      <c r="C32" s="48">
        <v>0</v>
      </c>
      <c r="D32" s="48">
        <v>7</v>
      </c>
      <c r="E32" s="48">
        <v>5</v>
      </c>
      <c r="F32" s="48">
        <v>0</v>
      </c>
      <c r="G32" s="48">
        <v>0</v>
      </c>
      <c r="H32" s="48">
        <v>0</v>
      </c>
      <c r="I32" s="48">
        <v>0</v>
      </c>
      <c r="J32" s="48">
        <v>0</v>
      </c>
      <c r="K32" s="48">
        <v>0</v>
      </c>
      <c r="L32" s="48">
        <v>0</v>
      </c>
      <c r="M32" s="48">
        <v>0</v>
      </c>
      <c r="N32" s="48">
        <v>0</v>
      </c>
      <c r="O32" s="48">
        <v>0</v>
      </c>
      <c r="P32" s="48">
        <v>0</v>
      </c>
      <c r="Q32" s="48">
        <v>0</v>
      </c>
      <c r="R32" s="58">
        <v>12</v>
      </c>
    </row>
    <row r="33" spans="1:18" ht="19.05" customHeight="1" x14ac:dyDescent="0.25">
      <c r="A33" s="43" t="s">
        <v>1242</v>
      </c>
      <c r="B33" s="108" t="s">
        <v>1100</v>
      </c>
      <c r="C33" s="48">
        <v>0</v>
      </c>
      <c r="D33" s="48">
        <v>0</v>
      </c>
      <c r="E33" s="48">
        <v>5</v>
      </c>
      <c r="F33" s="48">
        <v>8</v>
      </c>
      <c r="G33" s="48">
        <v>2</v>
      </c>
      <c r="H33" s="48">
        <v>7</v>
      </c>
      <c r="I33" s="48">
        <v>9</v>
      </c>
      <c r="J33" s="48">
        <v>6</v>
      </c>
      <c r="K33" s="48">
        <v>7</v>
      </c>
      <c r="L33" s="48">
        <v>6</v>
      </c>
      <c r="M33" s="48">
        <v>7</v>
      </c>
      <c r="N33" s="48">
        <v>5</v>
      </c>
      <c r="O33" s="48">
        <v>6</v>
      </c>
      <c r="P33" s="48">
        <v>6</v>
      </c>
      <c r="Q33" s="48">
        <v>6</v>
      </c>
      <c r="R33" s="58">
        <v>80</v>
      </c>
    </row>
    <row r="34" spans="1:18" ht="19.05" customHeight="1" x14ac:dyDescent="0.25">
      <c r="A34" s="43" t="s">
        <v>1243</v>
      </c>
      <c r="B34" s="108" t="s">
        <v>288</v>
      </c>
      <c r="C34" s="48">
        <v>0</v>
      </c>
      <c r="D34" s="48">
        <v>0</v>
      </c>
      <c r="E34" s="48">
        <v>59</v>
      </c>
      <c r="F34" s="48">
        <v>62</v>
      </c>
      <c r="G34" s="48">
        <v>67</v>
      </c>
      <c r="H34" s="48">
        <v>68</v>
      </c>
      <c r="I34" s="48">
        <v>91</v>
      </c>
      <c r="J34" s="48">
        <v>72</v>
      </c>
      <c r="K34" s="48">
        <v>77</v>
      </c>
      <c r="L34" s="48">
        <v>73</v>
      </c>
      <c r="M34" s="48">
        <v>94</v>
      </c>
      <c r="N34" s="48">
        <v>78</v>
      </c>
      <c r="O34" s="48">
        <v>83</v>
      </c>
      <c r="P34" s="48">
        <v>101</v>
      </c>
      <c r="Q34" s="48">
        <v>78</v>
      </c>
      <c r="R34" s="58">
        <v>1003</v>
      </c>
    </row>
    <row r="35" spans="1:18" ht="19.05" customHeight="1" x14ac:dyDescent="0.25">
      <c r="A35" s="43" t="s">
        <v>1244</v>
      </c>
      <c r="B35" s="108" t="s">
        <v>288</v>
      </c>
      <c r="C35" s="48">
        <v>0</v>
      </c>
      <c r="D35" s="48">
        <v>0</v>
      </c>
      <c r="E35" s="48">
        <v>0</v>
      </c>
      <c r="F35" s="48">
        <v>0</v>
      </c>
      <c r="G35" s="48">
        <v>0</v>
      </c>
      <c r="H35" s="48">
        <v>0</v>
      </c>
      <c r="I35" s="48">
        <v>0</v>
      </c>
      <c r="J35" s="48">
        <v>36</v>
      </c>
      <c r="K35" s="48">
        <v>63</v>
      </c>
      <c r="L35" s="48">
        <v>69</v>
      </c>
      <c r="M35" s="48">
        <v>69</v>
      </c>
      <c r="N35" s="48">
        <v>114</v>
      </c>
      <c r="O35" s="48">
        <v>92</v>
      </c>
      <c r="P35" s="48">
        <v>80</v>
      </c>
      <c r="Q35" s="48">
        <v>70</v>
      </c>
      <c r="R35" s="58">
        <v>593</v>
      </c>
    </row>
    <row r="36" spans="1:18" ht="19.05" customHeight="1" x14ac:dyDescent="0.25">
      <c r="A36" s="43" t="s">
        <v>157</v>
      </c>
      <c r="B36" s="108" t="s">
        <v>1002</v>
      </c>
      <c r="C36" s="48">
        <v>2</v>
      </c>
      <c r="D36" s="48">
        <v>0</v>
      </c>
      <c r="E36" s="48">
        <v>0</v>
      </c>
      <c r="F36" s="48">
        <v>0</v>
      </c>
      <c r="G36" s="48">
        <v>0</v>
      </c>
      <c r="H36" s="48">
        <v>0</v>
      </c>
      <c r="I36" s="48">
        <v>0</v>
      </c>
      <c r="J36" s="48">
        <v>0</v>
      </c>
      <c r="K36" s="48">
        <v>0</v>
      </c>
      <c r="L36" s="48">
        <v>0</v>
      </c>
      <c r="M36" s="48">
        <v>0</v>
      </c>
      <c r="N36" s="48">
        <v>6</v>
      </c>
      <c r="O36" s="48">
        <v>1</v>
      </c>
      <c r="P36" s="48">
        <v>1</v>
      </c>
      <c r="Q36" s="48">
        <v>1</v>
      </c>
      <c r="R36" s="58">
        <v>11</v>
      </c>
    </row>
    <row r="37" spans="1:18" ht="19.05" customHeight="1" x14ac:dyDescent="0.25">
      <c r="A37" s="43" t="s">
        <v>158</v>
      </c>
      <c r="B37" s="108" t="s">
        <v>288</v>
      </c>
      <c r="C37" s="48">
        <v>0</v>
      </c>
      <c r="D37" s="48">
        <v>0</v>
      </c>
      <c r="E37" s="48">
        <v>18</v>
      </c>
      <c r="F37" s="48">
        <v>13</v>
      </c>
      <c r="G37" s="48">
        <v>14</v>
      </c>
      <c r="H37" s="48">
        <v>9</v>
      </c>
      <c r="I37" s="48">
        <v>7</v>
      </c>
      <c r="J37" s="48">
        <v>5</v>
      </c>
      <c r="K37" s="48">
        <v>3</v>
      </c>
      <c r="L37" s="48">
        <v>0</v>
      </c>
      <c r="M37" s="48">
        <v>0</v>
      </c>
      <c r="N37" s="48">
        <v>0</v>
      </c>
      <c r="O37" s="48">
        <v>0</v>
      </c>
      <c r="P37" s="48">
        <v>0</v>
      </c>
      <c r="Q37" s="48">
        <v>0</v>
      </c>
      <c r="R37" s="58">
        <v>69</v>
      </c>
    </row>
    <row r="38" spans="1:18" ht="19.05" customHeight="1" x14ac:dyDescent="0.25">
      <c r="A38" s="43" t="s">
        <v>1245</v>
      </c>
      <c r="B38" s="108" t="s">
        <v>288</v>
      </c>
      <c r="C38" s="48">
        <v>0</v>
      </c>
      <c r="D38" s="48">
        <v>12</v>
      </c>
      <c r="E38" s="48">
        <v>8</v>
      </c>
      <c r="F38" s="48">
        <v>0</v>
      </c>
      <c r="G38" s="48">
        <v>0</v>
      </c>
      <c r="H38" s="48">
        <v>0</v>
      </c>
      <c r="I38" s="48">
        <v>0</v>
      </c>
      <c r="J38" s="48">
        <v>0</v>
      </c>
      <c r="K38" s="48">
        <v>0</v>
      </c>
      <c r="L38" s="48">
        <v>0</v>
      </c>
      <c r="M38" s="48">
        <v>0</v>
      </c>
      <c r="N38" s="48">
        <v>0</v>
      </c>
      <c r="O38" s="48">
        <v>0</v>
      </c>
      <c r="P38" s="48">
        <v>0</v>
      </c>
      <c r="Q38" s="48">
        <v>0</v>
      </c>
      <c r="R38" s="58">
        <v>20</v>
      </c>
    </row>
    <row r="39" spans="1:18" ht="19.05" customHeight="1" x14ac:dyDescent="0.25">
      <c r="A39" s="43" t="s">
        <v>1246</v>
      </c>
      <c r="B39" s="108" t="s">
        <v>330</v>
      </c>
      <c r="C39" s="48">
        <v>0</v>
      </c>
      <c r="D39" s="48">
        <v>0</v>
      </c>
      <c r="E39" s="48">
        <v>15</v>
      </c>
      <c r="F39" s="48">
        <v>8</v>
      </c>
      <c r="G39" s="48">
        <v>17</v>
      </c>
      <c r="H39" s="48">
        <v>12</v>
      </c>
      <c r="I39" s="48">
        <v>16</v>
      </c>
      <c r="J39" s="48">
        <v>20</v>
      </c>
      <c r="K39" s="48">
        <v>20</v>
      </c>
      <c r="L39" s="48">
        <v>13</v>
      </c>
      <c r="M39" s="48">
        <v>11</v>
      </c>
      <c r="N39" s="48">
        <v>16</v>
      </c>
      <c r="O39" s="48">
        <v>14</v>
      </c>
      <c r="P39" s="48">
        <v>14</v>
      </c>
      <c r="Q39" s="48">
        <v>21</v>
      </c>
      <c r="R39" s="58">
        <v>197</v>
      </c>
    </row>
    <row r="40" spans="1:18" ht="19.05" customHeight="1" x14ac:dyDescent="0.25">
      <c r="A40" s="43" t="s">
        <v>1247</v>
      </c>
      <c r="B40" s="108" t="s">
        <v>495</v>
      </c>
      <c r="C40" s="48">
        <v>0</v>
      </c>
      <c r="D40" s="48">
        <v>0</v>
      </c>
      <c r="E40" s="48">
        <v>0</v>
      </c>
      <c r="F40" s="48">
        <v>0</v>
      </c>
      <c r="G40" s="48">
        <v>0</v>
      </c>
      <c r="H40" s="48">
        <v>5</v>
      </c>
      <c r="I40" s="48">
        <v>6</v>
      </c>
      <c r="J40" s="48">
        <v>7</v>
      </c>
      <c r="K40" s="48">
        <v>1</v>
      </c>
      <c r="L40" s="48">
        <v>6</v>
      </c>
      <c r="M40" s="48">
        <v>8</v>
      </c>
      <c r="N40" s="48">
        <v>9</v>
      </c>
      <c r="O40" s="48">
        <v>4</v>
      </c>
      <c r="P40" s="48">
        <v>6</v>
      </c>
      <c r="Q40" s="48">
        <v>7</v>
      </c>
      <c r="R40" s="61">
        <v>59</v>
      </c>
    </row>
    <row r="41" spans="1:18" ht="18" customHeight="1" x14ac:dyDescent="0.25">
      <c r="A41" s="188" t="s">
        <v>255</v>
      </c>
    </row>
  </sheetData>
  <mergeCells count="2">
    <mergeCell ref="A1:R1"/>
    <mergeCell ref="A2:R2"/>
  </mergeCells>
  <phoneticPr fontId="7" type="noConversion"/>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Narrow,Regular"&amp;12- 35 -</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1">
    <tabColor rgb="FFE2FBFE"/>
    <pageSetUpPr autoPageBreaks="0"/>
  </sheetPr>
  <dimension ref="A1:S310"/>
  <sheetViews>
    <sheetView showGridLines="0" showZeros="0" zoomScale="83" zoomScaleNormal="83" workbookViewId="0">
      <pane ySplit="3" topLeftCell="A4" activePane="bottomLeft" state="frozen"/>
      <selection activeCell="A2" sqref="A2:R2"/>
      <selection pane="bottomLeft" activeCell="A2" sqref="A2:R2"/>
    </sheetView>
  </sheetViews>
  <sheetFormatPr defaultColWidth="9.125" defaultRowHeight="14.3" x14ac:dyDescent="0.25"/>
  <cols>
    <col min="1" max="1" width="44.75" style="12" customWidth="1"/>
    <col min="2" max="2" width="19.75" style="12" customWidth="1"/>
    <col min="3" max="3" width="8.375" style="12" customWidth="1"/>
    <col min="4" max="17" width="6.75" style="12" customWidth="1"/>
    <col min="18" max="18" width="7.75" style="15" customWidth="1"/>
    <col min="19" max="16384" width="9.125" style="12"/>
  </cols>
  <sheetData>
    <row r="1" spans="1:19" ht="20.05" customHeight="1" x14ac:dyDescent="0.25">
      <c r="A1" s="350" t="s">
        <v>1212</v>
      </c>
      <c r="B1" s="351"/>
      <c r="C1" s="351"/>
      <c r="D1" s="351"/>
      <c r="E1" s="351"/>
      <c r="F1" s="351"/>
      <c r="G1" s="351"/>
      <c r="H1" s="351"/>
      <c r="I1" s="351"/>
      <c r="J1" s="351"/>
      <c r="K1" s="351"/>
      <c r="L1" s="351"/>
      <c r="M1" s="351"/>
      <c r="N1" s="351"/>
      <c r="O1" s="351"/>
      <c r="P1" s="351"/>
      <c r="Q1" s="351"/>
      <c r="R1" s="352"/>
      <c r="S1" s="15"/>
    </row>
    <row r="2" spans="1:19" ht="20.05" customHeight="1" x14ac:dyDescent="0.25">
      <c r="A2" s="384" t="s">
        <v>170</v>
      </c>
      <c r="B2" s="382"/>
      <c r="C2" s="382"/>
      <c r="D2" s="382"/>
      <c r="E2" s="382"/>
      <c r="F2" s="382"/>
      <c r="G2" s="382"/>
      <c r="H2" s="382"/>
      <c r="I2" s="382"/>
      <c r="J2" s="382"/>
      <c r="K2" s="382"/>
      <c r="L2" s="382"/>
      <c r="M2" s="382"/>
      <c r="N2" s="382"/>
      <c r="O2" s="382"/>
      <c r="P2" s="382"/>
      <c r="Q2" s="382"/>
      <c r="R2" s="383"/>
      <c r="S2" s="15"/>
    </row>
    <row r="3" spans="1:19" ht="30.1" customHeight="1" x14ac:dyDescent="0.25">
      <c r="A3" s="51" t="s">
        <v>190</v>
      </c>
      <c r="B3" s="51" t="s">
        <v>191</v>
      </c>
      <c r="C3" s="270" t="s">
        <v>172</v>
      </c>
      <c r="D3" s="52" t="s">
        <v>173</v>
      </c>
      <c r="E3" s="52" t="s">
        <v>174</v>
      </c>
      <c r="F3" s="126" t="s">
        <v>192</v>
      </c>
      <c r="G3" s="126" t="s">
        <v>193</v>
      </c>
      <c r="H3" s="126" t="s">
        <v>194</v>
      </c>
      <c r="I3" s="126" t="s">
        <v>195</v>
      </c>
      <c r="J3" s="126" t="s">
        <v>20</v>
      </c>
      <c r="K3" s="126" t="s">
        <v>23</v>
      </c>
      <c r="L3" s="126" t="s">
        <v>196</v>
      </c>
      <c r="M3" s="126" t="s">
        <v>197</v>
      </c>
      <c r="N3" s="126" t="s">
        <v>198</v>
      </c>
      <c r="O3" s="126" t="s">
        <v>199</v>
      </c>
      <c r="P3" s="126" t="s">
        <v>200</v>
      </c>
      <c r="Q3" s="126" t="s">
        <v>201</v>
      </c>
      <c r="R3" s="52" t="s">
        <v>175</v>
      </c>
    </row>
    <row r="4" spans="1:19" ht="20.05" customHeight="1" x14ac:dyDescent="0.25">
      <c r="A4" s="196" t="s">
        <v>1248</v>
      </c>
      <c r="B4" s="197" t="s">
        <v>288</v>
      </c>
      <c r="C4" s="198">
        <v>0</v>
      </c>
      <c r="D4" s="198">
        <v>45</v>
      </c>
      <c r="E4" s="198">
        <v>14</v>
      </c>
      <c r="F4" s="198">
        <v>0</v>
      </c>
      <c r="G4" s="198">
        <v>0</v>
      </c>
      <c r="H4" s="198">
        <v>0</v>
      </c>
      <c r="I4" s="198">
        <v>0</v>
      </c>
      <c r="J4" s="198">
        <v>0</v>
      </c>
      <c r="K4" s="198">
        <v>0</v>
      </c>
      <c r="L4" s="198">
        <v>0</v>
      </c>
      <c r="M4" s="198">
        <v>0</v>
      </c>
      <c r="N4" s="198">
        <v>0</v>
      </c>
      <c r="O4" s="198">
        <v>0</v>
      </c>
      <c r="P4" s="198">
        <v>0</v>
      </c>
      <c r="Q4" s="198">
        <v>0</v>
      </c>
      <c r="R4" s="199">
        <v>59</v>
      </c>
    </row>
    <row r="5" spans="1:19" ht="19.05" customHeight="1" x14ac:dyDescent="0.25">
      <c r="A5" s="196" t="s">
        <v>1249</v>
      </c>
      <c r="B5" s="197" t="s">
        <v>920</v>
      </c>
      <c r="C5" s="198">
        <v>0</v>
      </c>
      <c r="D5" s="198">
        <v>0</v>
      </c>
      <c r="E5" s="198">
        <v>0</v>
      </c>
      <c r="F5" s="198">
        <v>1</v>
      </c>
      <c r="G5" s="198">
        <v>4</v>
      </c>
      <c r="H5" s="198">
        <v>0</v>
      </c>
      <c r="I5" s="198">
        <v>2</v>
      </c>
      <c r="J5" s="198">
        <v>7</v>
      </c>
      <c r="K5" s="198">
        <v>1</v>
      </c>
      <c r="L5" s="198">
        <v>0</v>
      </c>
      <c r="M5" s="198">
        <v>0</v>
      </c>
      <c r="N5" s="198">
        <v>4</v>
      </c>
      <c r="O5" s="198">
        <v>4</v>
      </c>
      <c r="P5" s="198">
        <v>3</v>
      </c>
      <c r="Q5" s="198">
        <v>0</v>
      </c>
      <c r="R5" s="199">
        <v>26</v>
      </c>
    </row>
    <row r="6" spans="1:19" ht="19.05" customHeight="1" x14ac:dyDescent="0.25">
      <c r="A6" s="196" t="s">
        <v>1250</v>
      </c>
      <c r="B6" s="197" t="s">
        <v>288</v>
      </c>
      <c r="C6" s="198">
        <v>0</v>
      </c>
      <c r="D6" s="198">
        <v>0</v>
      </c>
      <c r="E6" s="198">
        <v>4</v>
      </c>
      <c r="F6" s="198">
        <v>1</v>
      </c>
      <c r="G6" s="198">
        <v>1</v>
      </c>
      <c r="H6" s="198">
        <v>0</v>
      </c>
      <c r="I6" s="198">
        <v>1</v>
      </c>
      <c r="J6" s="198">
        <v>2</v>
      </c>
      <c r="K6" s="198">
        <v>2</v>
      </c>
      <c r="L6" s="198">
        <v>1</v>
      </c>
      <c r="M6" s="198">
        <v>0</v>
      </c>
      <c r="N6" s="198">
        <v>0</v>
      </c>
      <c r="O6" s="198">
        <v>0</v>
      </c>
      <c r="P6" s="198">
        <v>0</v>
      </c>
      <c r="Q6" s="198">
        <v>0</v>
      </c>
      <c r="R6" s="199">
        <v>12</v>
      </c>
    </row>
    <row r="7" spans="1:19" ht="19.05" customHeight="1" x14ac:dyDescent="0.25">
      <c r="A7" s="196" t="s">
        <v>1251</v>
      </c>
      <c r="B7" s="197" t="s">
        <v>288</v>
      </c>
      <c r="C7" s="198">
        <v>0</v>
      </c>
      <c r="D7" s="198">
        <v>0</v>
      </c>
      <c r="E7" s="198">
        <v>13</v>
      </c>
      <c r="F7" s="198">
        <v>15</v>
      </c>
      <c r="G7" s="198">
        <v>14</v>
      </c>
      <c r="H7" s="198">
        <v>17</v>
      </c>
      <c r="I7" s="198">
        <v>16</v>
      </c>
      <c r="J7" s="198">
        <v>16</v>
      </c>
      <c r="K7" s="198">
        <v>12</v>
      </c>
      <c r="L7" s="198">
        <v>15</v>
      </c>
      <c r="M7" s="198">
        <v>7</v>
      </c>
      <c r="N7" s="198">
        <v>0</v>
      </c>
      <c r="O7" s="198">
        <v>0</v>
      </c>
      <c r="P7" s="198">
        <v>0</v>
      </c>
      <c r="Q7" s="198">
        <v>0</v>
      </c>
      <c r="R7" s="199">
        <v>125</v>
      </c>
    </row>
    <row r="8" spans="1:19" ht="19.05" customHeight="1" x14ac:dyDescent="0.25">
      <c r="A8" s="196" t="s">
        <v>1252</v>
      </c>
      <c r="B8" s="197" t="s">
        <v>724</v>
      </c>
      <c r="C8" s="198">
        <v>0</v>
      </c>
      <c r="D8" s="198">
        <v>0</v>
      </c>
      <c r="E8" s="198">
        <v>0</v>
      </c>
      <c r="F8" s="198">
        <v>0</v>
      </c>
      <c r="G8" s="198">
        <v>0</v>
      </c>
      <c r="H8" s="198">
        <v>0</v>
      </c>
      <c r="I8" s="198">
        <v>1</v>
      </c>
      <c r="J8" s="198">
        <v>1</v>
      </c>
      <c r="K8" s="198">
        <v>1</v>
      </c>
      <c r="L8" s="198">
        <v>1</v>
      </c>
      <c r="M8" s="198">
        <v>3</v>
      </c>
      <c r="N8" s="198">
        <v>0</v>
      </c>
      <c r="O8" s="198">
        <v>2</v>
      </c>
      <c r="P8" s="198">
        <v>2</v>
      </c>
      <c r="Q8" s="198">
        <v>2</v>
      </c>
      <c r="R8" s="199">
        <v>13</v>
      </c>
    </row>
    <row r="9" spans="1:19" ht="19.05" customHeight="1" x14ac:dyDescent="0.25">
      <c r="A9" s="196" t="s">
        <v>1253</v>
      </c>
      <c r="B9" s="197" t="s">
        <v>743</v>
      </c>
      <c r="C9" s="198">
        <v>0</v>
      </c>
      <c r="D9" s="198">
        <v>0</v>
      </c>
      <c r="E9" s="198">
        <v>0</v>
      </c>
      <c r="F9" s="198">
        <v>1</v>
      </c>
      <c r="G9" s="198">
        <v>1</v>
      </c>
      <c r="H9" s="198">
        <v>2</v>
      </c>
      <c r="I9" s="198">
        <v>1</v>
      </c>
      <c r="J9" s="198">
        <v>3</v>
      </c>
      <c r="K9" s="198">
        <v>1</v>
      </c>
      <c r="L9" s="198">
        <v>1</v>
      </c>
      <c r="M9" s="198">
        <v>1</v>
      </c>
      <c r="N9" s="198">
        <v>1</v>
      </c>
      <c r="O9" s="198">
        <v>2</v>
      </c>
      <c r="P9" s="198">
        <v>4</v>
      </c>
      <c r="Q9" s="198">
        <v>2</v>
      </c>
      <c r="R9" s="199">
        <v>20</v>
      </c>
    </row>
    <row r="10" spans="1:19" ht="19.05" customHeight="1" x14ac:dyDescent="0.25">
      <c r="A10" s="196" t="s">
        <v>1254</v>
      </c>
      <c r="B10" s="197" t="s">
        <v>288</v>
      </c>
      <c r="C10" s="198">
        <v>0</v>
      </c>
      <c r="D10" s="198">
        <v>0</v>
      </c>
      <c r="E10" s="198">
        <v>15</v>
      </c>
      <c r="F10" s="198">
        <v>21</v>
      </c>
      <c r="G10" s="198">
        <v>18</v>
      </c>
      <c r="H10" s="198">
        <v>18</v>
      </c>
      <c r="I10" s="198">
        <v>26</v>
      </c>
      <c r="J10" s="198">
        <v>21</v>
      </c>
      <c r="K10" s="198">
        <v>19</v>
      </c>
      <c r="L10" s="198">
        <v>25</v>
      </c>
      <c r="M10" s="198">
        <v>20</v>
      </c>
      <c r="N10" s="198">
        <v>20</v>
      </c>
      <c r="O10" s="198">
        <v>11</v>
      </c>
      <c r="P10" s="198">
        <v>8</v>
      </c>
      <c r="Q10" s="198">
        <v>7</v>
      </c>
      <c r="R10" s="199">
        <v>229</v>
      </c>
    </row>
    <row r="11" spans="1:19" ht="19.05" customHeight="1" x14ac:dyDescent="0.25">
      <c r="A11" s="196" t="s">
        <v>1255</v>
      </c>
      <c r="B11" s="197" t="s">
        <v>1121</v>
      </c>
      <c r="C11" s="198">
        <v>0</v>
      </c>
      <c r="D11" s="198">
        <v>0</v>
      </c>
      <c r="E11" s="198">
        <v>15</v>
      </c>
      <c r="F11" s="198">
        <v>18</v>
      </c>
      <c r="G11" s="198">
        <v>19</v>
      </c>
      <c r="H11" s="198">
        <v>14</v>
      </c>
      <c r="I11" s="198">
        <v>17</v>
      </c>
      <c r="J11" s="198">
        <v>14</v>
      </c>
      <c r="K11" s="198">
        <v>14</v>
      </c>
      <c r="L11" s="198">
        <v>24</v>
      </c>
      <c r="M11" s="198">
        <v>13</v>
      </c>
      <c r="N11" s="198">
        <v>5</v>
      </c>
      <c r="O11" s="198">
        <v>4</v>
      </c>
      <c r="P11" s="198">
        <v>1</v>
      </c>
      <c r="Q11" s="198">
        <v>0</v>
      </c>
      <c r="R11" s="199">
        <v>158</v>
      </c>
    </row>
    <row r="12" spans="1:19" ht="19.05" customHeight="1" x14ac:dyDescent="0.25">
      <c r="A12" s="196" t="s">
        <v>1256</v>
      </c>
      <c r="B12" s="197" t="s">
        <v>288</v>
      </c>
      <c r="C12" s="198">
        <v>0</v>
      </c>
      <c r="D12" s="198">
        <v>0</v>
      </c>
      <c r="E12" s="198">
        <v>0</v>
      </c>
      <c r="F12" s="198">
        <v>0</v>
      </c>
      <c r="G12" s="198">
        <v>0</v>
      </c>
      <c r="H12" s="198">
        <v>0</v>
      </c>
      <c r="I12" s="198">
        <v>0</v>
      </c>
      <c r="J12" s="198">
        <v>0</v>
      </c>
      <c r="K12" s="198">
        <v>0</v>
      </c>
      <c r="L12" s="198">
        <v>0</v>
      </c>
      <c r="M12" s="198">
        <v>0</v>
      </c>
      <c r="N12" s="198">
        <v>8</v>
      </c>
      <c r="O12" s="198">
        <v>5</v>
      </c>
      <c r="P12" s="198">
        <v>7</v>
      </c>
      <c r="Q12" s="198">
        <v>5</v>
      </c>
      <c r="R12" s="199">
        <v>25</v>
      </c>
    </row>
    <row r="13" spans="1:19" ht="19.05" customHeight="1" x14ac:dyDescent="0.25">
      <c r="A13" s="196" t="s">
        <v>1257</v>
      </c>
      <c r="B13" s="197" t="s">
        <v>1258</v>
      </c>
      <c r="C13" s="198">
        <v>0</v>
      </c>
      <c r="D13" s="198">
        <v>0</v>
      </c>
      <c r="E13" s="198">
        <v>3</v>
      </c>
      <c r="F13" s="198">
        <v>3</v>
      </c>
      <c r="G13" s="198">
        <v>1</v>
      </c>
      <c r="H13" s="198">
        <v>2</v>
      </c>
      <c r="I13" s="198">
        <v>3</v>
      </c>
      <c r="J13" s="198">
        <v>2</v>
      </c>
      <c r="K13" s="198">
        <v>4</v>
      </c>
      <c r="L13" s="198">
        <v>5</v>
      </c>
      <c r="M13" s="198">
        <v>0</v>
      </c>
      <c r="N13" s="198">
        <v>4</v>
      </c>
      <c r="O13" s="198">
        <v>3</v>
      </c>
      <c r="P13" s="198">
        <v>7</v>
      </c>
      <c r="Q13" s="198">
        <v>5</v>
      </c>
      <c r="R13" s="199">
        <v>42</v>
      </c>
    </row>
    <row r="14" spans="1:19" ht="19.05" customHeight="1" x14ac:dyDescent="0.25">
      <c r="A14" s="196" t="s">
        <v>1259</v>
      </c>
      <c r="B14" s="197" t="s">
        <v>288</v>
      </c>
      <c r="C14" s="198">
        <v>0</v>
      </c>
      <c r="D14" s="198">
        <v>0</v>
      </c>
      <c r="E14" s="198">
        <v>71</v>
      </c>
      <c r="F14" s="198">
        <v>71</v>
      </c>
      <c r="G14" s="198">
        <v>74</v>
      </c>
      <c r="H14" s="198">
        <v>72</v>
      </c>
      <c r="I14" s="198">
        <v>76</v>
      </c>
      <c r="J14" s="198">
        <v>76</v>
      </c>
      <c r="K14" s="198">
        <v>70</v>
      </c>
      <c r="L14" s="198">
        <v>63</v>
      </c>
      <c r="M14" s="198">
        <v>60</v>
      </c>
      <c r="N14" s="198">
        <v>49</v>
      </c>
      <c r="O14" s="198">
        <v>54</v>
      </c>
      <c r="P14" s="198">
        <v>47</v>
      </c>
      <c r="Q14" s="198">
        <v>27</v>
      </c>
      <c r="R14" s="199">
        <v>810</v>
      </c>
    </row>
    <row r="15" spans="1:19" ht="19.05" customHeight="1" x14ac:dyDescent="0.25">
      <c r="A15" s="196" t="s">
        <v>1260</v>
      </c>
      <c r="B15" s="197" t="s">
        <v>288</v>
      </c>
      <c r="C15" s="198">
        <v>0</v>
      </c>
      <c r="D15" s="198">
        <v>37</v>
      </c>
      <c r="E15" s="198">
        <v>25</v>
      </c>
      <c r="F15" s="198">
        <v>26</v>
      </c>
      <c r="G15" s="198">
        <v>27</v>
      </c>
      <c r="H15" s="198">
        <v>26</v>
      </c>
      <c r="I15" s="198">
        <v>26</v>
      </c>
      <c r="J15" s="198">
        <v>27</v>
      </c>
      <c r="K15" s="198">
        <v>26</v>
      </c>
      <c r="L15" s="198">
        <v>26</v>
      </c>
      <c r="M15" s="198">
        <v>22</v>
      </c>
      <c r="N15" s="198">
        <v>0</v>
      </c>
      <c r="O15" s="198">
        <v>0</v>
      </c>
      <c r="P15" s="198">
        <v>0</v>
      </c>
      <c r="Q15" s="198">
        <v>0</v>
      </c>
      <c r="R15" s="199">
        <v>268</v>
      </c>
    </row>
    <row r="16" spans="1:19" ht="19.05" customHeight="1" x14ac:dyDescent="0.25">
      <c r="A16" s="196" t="s">
        <v>1261</v>
      </c>
      <c r="B16" s="197" t="s">
        <v>288</v>
      </c>
      <c r="C16" s="198">
        <v>0</v>
      </c>
      <c r="D16" s="198">
        <v>0</v>
      </c>
      <c r="E16" s="198">
        <v>0</v>
      </c>
      <c r="F16" s="198">
        <v>0</v>
      </c>
      <c r="G16" s="198">
        <v>0</v>
      </c>
      <c r="H16" s="198">
        <v>0</v>
      </c>
      <c r="I16" s="198">
        <v>0</v>
      </c>
      <c r="J16" s="198">
        <v>0</v>
      </c>
      <c r="K16" s="198">
        <v>0</v>
      </c>
      <c r="L16" s="198">
        <v>0</v>
      </c>
      <c r="M16" s="198">
        <v>0</v>
      </c>
      <c r="N16" s="198">
        <v>78</v>
      </c>
      <c r="O16" s="198">
        <v>59</v>
      </c>
      <c r="P16" s="198">
        <v>74</v>
      </c>
      <c r="Q16" s="198">
        <v>62</v>
      </c>
      <c r="R16" s="199">
        <v>273</v>
      </c>
    </row>
    <row r="17" spans="1:18" ht="19.05" customHeight="1" x14ac:dyDescent="0.25">
      <c r="A17" s="196" t="s">
        <v>1262</v>
      </c>
      <c r="B17" s="197" t="s">
        <v>288</v>
      </c>
      <c r="C17" s="198">
        <v>0</v>
      </c>
      <c r="D17" s="198">
        <v>0</v>
      </c>
      <c r="E17" s="198">
        <v>36</v>
      </c>
      <c r="F17" s="198">
        <v>40</v>
      </c>
      <c r="G17" s="198">
        <v>42</v>
      </c>
      <c r="H17" s="198">
        <v>38</v>
      </c>
      <c r="I17" s="198">
        <v>35</v>
      </c>
      <c r="J17" s="198">
        <v>47</v>
      </c>
      <c r="K17" s="198">
        <v>27</v>
      </c>
      <c r="L17" s="198">
        <v>35</v>
      </c>
      <c r="M17" s="198">
        <v>21</v>
      </c>
      <c r="N17" s="198">
        <v>0</v>
      </c>
      <c r="O17" s="198">
        <v>0</v>
      </c>
      <c r="P17" s="198">
        <v>0</v>
      </c>
      <c r="Q17" s="198">
        <v>0</v>
      </c>
      <c r="R17" s="199">
        <v>321</v>
      </c>
    </row>
    <row r="18" spans="1:18" ht="19.05" customHeight="1" x14ac:dyDescent="0.25">
      <c r="A18" s="196" t="s">
        <v>1263</v>
      </c>
      <c r="B18" s="197" t="s">
        <v>288</v>
      </c>
      <c r="C18" s="198">
        <v>0</v>
      </c>
      <c r="D18" s="198">
        <v>0</v>
      </c>
      <c r="E18" s="198">
        <v>27</v>
      </c>
      <c r="F18" s="198">
        <v>26</v>
      </c>
      <c r="G18" s="198">
        <v>30</v>
      </c>
      <c r="H18" s="198">
        <v>29</v>
      </c>
      <c r="I18" s="198">
        <v>28</v>
      </c>
      <c r="J18" s="198">
        <v>31</v>
      </c>
      <c r="K18" s="198">
        <v>30</v>
      </c>
      <c r="L18" s="198">
        <v>27</v>
      </c>
      <c r="M18" s="198">
        <v>23</v>
      </c>
      <c r="N18" s="198">
        <v>0</v>
      </c>
      <c r="O18" s="198">
        <v>0</v>
      </c>
      <c r="P18" s="198">
        <v>0</v>
      </c>
      <c r="Q18" s="198">
        <v>0</v>
      </c>
      <c r="R18" s="199">
        <v>251</v>
      </c>
    </row>
    <row r="19" spans="1:18" ht="19.05" customHeight="1" x14ac:dyDescent="0.25">
      <c r="A19" s="196" t="s">
        <v>1264</v>
      </c>
      <c r="B19" s="197" t="s">
        <v>288</v>
      </c>
      <c r="C19" s="198">
        <v>0</v>
      </c>
      <c r="D19" s="198">
        <v>0</v>
      </c>
      <c r="E19" s="198">
        <v>48</v>
      </c>
      <c r="F19" s="198">
        <v>52</v>
      </c>
      <c r="G19" s="198">
        <v>48</v>
      </c>
      <c r="H19" s="198">
        <v>50</v>
      </c>
      <c r="I19" s="198">
        <v>51</v>
      </c>
      <c r="J19" s="198">
        <v>50</v>
      </c>
      <c r="K19" s="198">
        <v>49</v>
      </c>
      <c r="L19" s="198">
        <v>55</v>
      </c>
      <c r="M19" s="198">
        <v>54</v>
      </c>
      <c r="N19" s="198">
        <v>0</v>
      </c>
      <c r="O19" s="198">
        <v>0</v>
      </c>
      <c r="P19" s="198">
        <v>0</v>
      </c>
      <c r="Q19" s="198">
        <v>0</v>
      </c>
      <c r="R19" s="199">
        <v>457</v>
      </c>
    </row>
    <row r="20" spans="1:18" ht="19.05" customHeight="1" x14ac:dyDescent="0.25">
      <c r="A20" s="196" t="s">
        <v>1265</v>
      </c>
      <c r="B20" s="197" t="s">
        <v>288</v>
      </c>
      <c r="C20" s="198">
        <v>0</v>
      </c>
      <c r="D20" s="198">
        <v>9</v>
      </c>
      <c r="E20" s="198">
        <v>19</v>
      </c>
      <c r="F20" s="198">
        <v>16</v>
      </c>
      <c r="G20" s="198">
        <v>24</v>
      </c>
      <c r="H20" s="198">
        <v>24</v>
      </c>
      <c r="I20" s="198">
        <v>24</v>
      </c>
      <c r="J20" s="198">
        <v>21</v>
      </c>
      <c r="K20" s="198">
        <v>23</v>
      </c>
      <c r="L20" s="198">
        <v>24</v>
      </c>
      <c r="M20" s="198">
        <v>24</v>
      </c>
      <c r="N20" s="198">
        <v>0</v>
      </c>
      <c r="O20" s="198">
        <v>0</v>
      </c>
      <c r="P20" s="198">
        <v>0</v>
      </c>
      <c r="Q20" s="198">
        <v>0</v>
      </c>
      <c r="R20" s="199">
        <v>208</v>
      </c>
    </row>
    <row r="21" spans="1:18" ht="19.05" customHeight="1" x14ac:dyDescent="0.25">
      <c r="A21" s="196" t="s">
        <v>1266</v>
      </c>
      <c r="B21" s="197" t="s">
        <v>288</v>
      </c>
      <c r="C21" s="198">
        <v>0</v>
      </c>
      <c r="D21" s="198">
        <v>11</v>
      </c>
      <c r="E21" s="198">
        <v>23</v>
      </c>
      <c r="F21" s="198">
        <v>24</v>
      </c>
      <c r="G21" s="198">
        <v>27</v>
      </c>
      <c r="H21" s="198">
        <v>28</v>
      </c>
      <c r="I21" s="198">
        <v>29</v>
      </c>
      <c r="J21" s="198">
        <v>31</v>
      </c>
      <c r="K21" s="198">
        <v>27</v>
      </c>
      <c r="L21" s="198">
        <v>51</v>
      </c>
      <c r="M21" s="198">
        <v>41</v>
      </c>
      <c r="N21" s="198">
        <v>0</v>
      </c>
      <c r="O21" s="198">
        <v>0</v>
      </c>
      <c r="P21" s="198">
        <v>0</v>
      </c>
      <c r="Q21" s="198">
        <v>0</v>
      </c>
      <c r="R21" s="199">
        <v>292</v>
      </c>
    </row>
    <row r="22" spans="1:18" ht="19.05" customHeight="1" x14ac:dyDescent="0.25">
      <c r="A22" s="196" t="s">
        <v>1267</v>
      </c>
      <c r="B22" s="197" t="s">
        <v>288</v>
      </c>
      <c r="C22" s="198">
        <v>0</v>
      </c>
      <c r="D22" s="198">
        <v>0</v>
      </c>
      <c r="E22" s="198">
        <v>43</v>
      </c>
      <c r="F22" s="198">
        <v>46</v>
      </c>
      <c r="G22" s="198">
        <v>51</v>
      </c>
      <c r="H22" s="198">
        <v>28</v>
      </c>
      <c r="I22" s="198">
        <v>28</v>
      </c>
      <c r="J22" s="198">
        <v>50</v>
      </c>
      <c r="K22" s="198">
        <v>26</v>
      </c>
      <c r="L22" s="198">
        <v>26</v>
      </c>
      <c r="M22" s="198">
        <v>39</v>
      </c>
      <c r="N22" s="198">
        <v>0</v>
      </c>
      <c r="O22" s="198">
        <v>0</v>
      </c>
      <c r="P22" s="198">
        <v>0</v>
      </c>
      <c r="Q22" s="198">
        <v>0</v>
      </c>
      <c r="R22" s="199">
        <v>337</v>
      </c>
    </row>
    <row r="23" spans="1:18" ht="19.05" customHeight="1" x14ac:dyDescent="0.25">
      <c r="A23" s="196" t="s">
        <v>1268</v>
      </c>
      <c r="B23" s="197" t="s">
        <v>288</v>
      </c>
      <c r="C23" s="198">
        <v>0</v>
      </c>
      <c r="D23" s="198">
        <v>0</v>
      </c>
      <c r="E23" s="198">
        <v>45</v>
      </c>
      <c r="F23" s="198">
        <v>53</v>
      </c>
      <c r="G23" s="198">
        <v>46</v>
      </c>
      <c r="H23" s="198">
        <v>58</v>
      </c>
      <c r="I23" s="198">
        <v>60</v>
      </c>
      <c r="J23" s="198">
        <v>51</v>
      </c>
      <c r="K23" s="198">
        <v>78</v>
      </c>
      <c r="L23" s="198">
        <v>73</v>
      </c>
      <c r="M23" s="198">
        <v>78</v>
      </c>
      <c r="N23" s="198">
        <v>96</v>
      </c>
      <c r="O23" s="198">
        <v>103</v>
      </c>
      <c r="P23" s="198">
        <v>86</v>
      </c>
      <c r="Q23" s="198">
        <v>82</v>
      </c>
      <c r="R23" s="199">
        <v>909</v>
      </c>
    </row>
    <row r="24" spans="1:18" ht="19.05" customHeight="1" x14ac:dyDescent="0.25">
      <c r="A24" s="196" t="s">
        <v>1269</v>
      </c>
      <c r="B24" s="197" t="s">
        <v>288</v>
      </c>
      <c r="C24" s="198">
        <v>0</v>
      </c>
      <c r="D24" s="198">
        <v>0</v>
      </c>
      <c r="E24" s="198">
        <v>25</v>
      </c>
      <c r="F24" s="198">
        <v>23</v>
      </c>
      <c r="G24" s="198">
        <v>27</v>
      </c>
      <c r="H24" s="198">
        <v>25</v>
      </c>
      <c r="I24" s="198">
        <v>25</v>
      </c>
      <c r="J24" s="198">
        <v>26</v>
      </c>
      <c r="K24" s="198">
        <v>21</v>
      </c>
      <c r="L24" s="198">
        <v>0</v>
      </c>
      <c r="M24" s="198">
        <v>0</v>
      </c>
      <c r="N24" s="198">
        <v>0</v>
      </c>
      <c r="O24" s="198">
        <v>0</v>
      </c>
      <c r="P24" s="198">
        <v>0</v>
      </c>
      <c r="Q24" s="198">
        <v>0</v>
      </c>
      <c r="R24" s="199">
        <v>172</v>
      </c>
    </row>
    <row r="25" spans="1:18" ht="19.05" customHeight="1" x14ac:dyDescent="0.25">
      <c r="A25" s="196" t="s">
        <v>1270</v>
      </c>
      <c r="B25" s="197" t="s">
        <v>288</v>
      </c>
      <c r="C25" s="198">
        <v>0</v>
      </c>
      <c r="D25" s="198">
        <v>0</v>
      </c>
      <c r="E25" s="198">
        <v>0</v>
      </c>
      <c r="F25" s="198">
        <v>0</v>
      </c>
      <c r="G25" s="198">
        <v>0</v>
      </c>
      <c r="H25" s="198">
        <v>0</v>
      </c>
      <c r="I25" s="198">
        <v>0</v>
      </c>
      <c r="J25" s="198">
        <v>0</v>
      </c>
      <c r="K25" s="198">
        <v>0</v>
      </c>
      <c r="L25" s="198">
        <v>78</v>
      </c>
      <c r="M25" s="198">
        <v>78</v>
      </c>
      <c r="N25" s="198">
        <v>108</v>
      </c>
      <c r="O25" s="198">
        <v>113</v>
      </c>
      <c r="P25" s="198">
        <v>110</v>
      </c>
      <c r="Q25" s="198">
        <v>103</v>
      </c>
      <c r="R25" s="199">
        <v>590</v>
      </c>
    </row>
    <row r="26" spans="1:18" ht="19.05" customHeight="1" x14ac:dyDescent="0.25">
      <c r="A26" s="196" t="s">
        <v>1271</v>
      </c>
      <c r="B26" s="197" t="s">
        <v>288</v>
      </c>
      <c r="C26" s="198">
        <v>0</v>
      </c>
      <c r="D26" s="198">
        <v>0</v>
      </c>
      <c r="E26" s="198">
        <v>56</v>
      </c>
      <c r="F26" s="198">
        <v>56</v>
      </c>
      <c r="G26" s="198">
        <v>56</v>
      </c>
      <c r="H26" s="198">
        <v>56</v>
      </c>
      <c r="I26" s="198">
        <v>56</v>
      </c>
      <c r="J26" s="198">
        <v>56</v>
      </c>
      <c r="K26" s="198">
        <v>56</v>
      </c>
      <c r="L26" s="198">
        <v>56</v>
      </c>
      <c r="M26" s="198">
        <v>56</v>
      </c>
      <c r="N26" s="198">
        <v>56</v>
      </c>
      <c r="O26" s="198">
        <v>54</v>
      </c>
      <c r="P26" s="198">
        <v>39</v>
      </c>
      <c r="Q26" s="198">
        <v>45</v>
      </c>
      <c r="R26" s="199">
        <v>698</v>
      </c>
    </row>
    <row r="27" spans="1:18" ht="19.05" customHeight="1" x14ac:dyDescent="0.25">
      <c r="A27" s="196" t="s">
        <v>1272</v>
      </c>
      <c r="B27" s="197" t="s">
        <v>288</v>
      </c>
      <c r="C27" s="198">
        <v>0</v>
      </c>
      <c r="D27" s="198">
        <v>0</v>
      </c>
      <c r="E27" s="198">
        <v>0</v>
      </c>
      <c r="F27" s="198">
        <v>0</v>
      </c>
      <c r="G27" s="198">
        <v>0</v>
      </c>
      <c r="H27" s="198">
        <v>0</v>
      </c>
      <c r="I27" s="198">
        <v>0</v>
      </c>
      <c r="J27" s="198">
        <v>0</v>
      </c>
      <c r="K27" s="198">
        <v>0</v>
      </c>
      <c r="L27" s="198">
        <v>0</v>
      </c>
      <c r="M27" s="198">
        <v>0</v>
      </c>
      <c r="N27" s="198">
        <v>172</v>
      </c>
      <c r="O27" s="198">
        <v>178</v>
      </c>
      <c r="P27" s="198">
        <v>165</v>
      </c>
      <c r="Q27" s="198">
        <v>157</v>
      </c>
      <c r="R27" s="199">
        <v>672</v>
      </c>
    </row>
    <row r="28" spans="1:18" ht="19.05" customHeight="1" x14ac:dyDescent="0.25">
      <c r="A28" s="196" t="s">
        <v>1273</v>
      </c>
      <c r="B28" s="197" t="s">
        <v>465</v>
      </c>
      <c r="C28" s="198">
        <v>0</v>
      </c>
      <c r="D28" s="198">
        <v>0</v>
      </c>
      <c r="E28" s="198">
        <v>19</v>
      </c>
      <c r="F28" s="198">
        <v>16</v>
      </c>
      <c r="G28" s="198">
        <v>24</v>
      </c>
      <c r="H28" s="198">
        <v>24</v>
      </c>
      <c r="I28" s="198">
        <v>31</v>
      </c>
      <c r="J28" s="198">
        <v>46</v>
      </c>
      <c r="K28" s="198">
        <v>45</v>
      </c>
      <c r="L28" s="198">
        <v>40</v>
      </c>
      <c r="M28" s="198">
        <v>48</v>
      </c>
      <c r="N28" s="198">
        <v>45</v>
      </c>
      <c r="O28" s="198">
        <v>52</v>
      </c>
      <c r="P28" s="198">
        <v>50</v>
      </c>
      <c r="Q28" s="198">
        <v>36</v>
      </c>
      <c r="R28" s="199">
        <v>476</v>
      </c>
    </row>
    <row r="29" spans="1:18" ht="19.05" customHeight="1" x14ac:dyDescent="0.25">
      <c r="A29" s="196" t="s">
        <v>1274</v>
      </c>
      <c r="B29" s="197" t="s">
        <v>992</v>
      </c>
      <c r="C29" s="198">
        <v>0</v>
      </c>
      <c r="D29" s="198">
        <v>0</v>
      </c>
      <c r="E29" s="198">
        <v>48</v>
      </c>
      <c r="F29" s="198">
        <v>42</v>
      </c>
      <c r="G29" s="198">
        <v>48</v>
      </c>
      <c r="H29" s="198">
        <v>48</v>
      </c>
      <c r="I29" s="198">
        <v>24</v>
      </c>
      <c r="J29" s="198">
        <v>26</v>
      </c>
      <c r="K29" s="198">
        <v>48</v>
      </c>
      <c r="L29" s="198">
        <v>49</v>
      </c>
      <c r="M29" s="198">
        <v>23</v>
      </c>
      <c r="N29" s="198">
        <v>21</v>
      </c>
      <c r="O29" s="198">
        <v>18</v>
      </c>
      <c r="P29" s="198">
        <v>6</v>
      </c>
      <c r="Q29" s="198">
        <v>12</v>
      </c>
      <c r="R29" s="199">
        <v>413</v>
      </c>
    </row>
    <row r="30" spans="1:18" ht="19.05" customHeight="1" x14ac:dyDescent="0.25">
      <c r="A30" s="196" t="s">
        <v>1275</v>
      </c>
      <c r="B30" s="197" t="s">
        <v>288</v>
      </c>
      <c r="C30" s="198">
        <v>0</v>
      </c>
      <c r="D30" s="198">
        <v>0</v>
      </c>
      <c r="E30" s="198">
        <v>0</v>
      </c>
      <c r="F30" s="198">
        <v>0</v>
      </c>
      <c r="G30" s="198">
        <v>0</v>
      </c>
      <c r="H30" s="198">
        <v>2</v>
      </c>
      <c r="I30" s="198">
        <v>5</v>
      </c>
      <c r="J30" s="198">
        <v>7</v>
      </c>
      <c r="K30" s="198">
        <v>12</v>
      </c>
      <c r="L30" s="198">
        <v>9</v>
      </c>
      <c r="M30" s="198">
        <v>11</v>
      </c>
      <c r="N30" s="198">
        <v>11</v>
      </c>
      <c r="O30" s="198">
        <v>11</v>
      </c>
      <c r="P30" s="198">
        <v>12</v>
      </c>
      <c r="Q30" s="198">
        <v>6</v>
      </c>
      <c r="R30" s="199">
        <v>86</v>
      </c>
    </row>
    <row r="31" spans="1:18" ht="19.05" customHeight="1" x14ac:dyDescent="0.25">
      <c r="A31" s="196" t="s">
        <v>1276</v>
      </c>
      <c r="B31" s="197" t="s">
        <v>288</v>
      </c>
      <c r="C31" s="198">
        <v>0</v>
      </c>
      <c r="D31" s="198">
        <v>0</v>
      </c>
      <c r="E31" s="198">
        <v>0</v>
      </c>
      <c r="F31" s="198">
        <v>0</v>
      </c>
      <c r="G31" s="198">
        <v>0</v>
      </c>
      <c r="H31" s="198">
        <v>0</v>
      </c>
      <c r="I31" s="198">
        <v>0</v>
      </c>
      <c r="J31" s="198">
        <v>0</v>
      </c>
      <c r="K31" s="198">
        <v>0</v>
      </c>
      <c r="L31" s="198">
        <v>0</v>
      </c>
      <c r="M31" s="198">
        <v>0</v>
      </c>
      <c r="N31" s="198">
        <v>84</v>
      </c>
      <c r="O31" s="198">
        <v>99</v>
      </c>
      <c r="P31" s="198">
        <v>101</v>
      </c>
      <c r="Q31" s="198">
        <v>156</v>
      </c>
      <c r="R31" s="199">
        <v>440</v>
      </c>
    </row>
    <row r="32" spans="1:18" ht="19.05" customHeight="1" x14ac:dyDescent="0.25">
      <c r="A32" s="196" t="s">
        <v>1277</v>
      </c>
      <c r="B32" s="197" t="s">
        <v>260</v>
      </c>
      <c r="C32" s="198">
        <v>0</v>
      </c>
      <c r="D32" s="198">
        <v>0</v>
      </c>
      <c r="E32" s="198">
        <v>0</v>
      </c>
      <c r="F32" s="198">
        <v>0</v>
      </c>
      <c r="G32" s="198">
        <v>0</v>
      </c>
      <c r="H32" s="198">
        <v>0</v>
      </c>
      <c r="I32" s="198">
        <v>0</v>
      </c>
      <c r="J32" s="198">
        <v>5</v>
      </c>
      <c r="K32" s="198">
        <v>7</v>
      </c>
      <c r="L32" s="198">
        <v>11</v>
      </c>
      <c r="M32" s="198">
        <v>11</v>
      </c>
      <c r="N32" s="198">
        <v>0</v>
      </c>
      <c r="O32" s="198">
        <v>0</v>
      </c>
      <c r="P32" s="198">
        <v>0</v>
      </c>
      <c r="Q32" s="198">
        <v>0</v>
      </c>
      <c r="R32" s="199">
        <v>34</v>
      </c>
    </row>
    <row r="33" spans="1:18" ht="19.05" customHeight="1" x14ac:dyDescent="0.25">
      <c r="A33" s="196" t="s">
        <v>1278</v>
      </c>
      <c r="B33" s="197" t="s">
        <v>288</v>
      </c>
      <c r="C33" s="198">
        <v>0</v>
      </c>
      <c r="D33" s="198">
        <v>0</v>
      </c>
      <c r="E33" s="198">
        <v>0</v>
      </c>
      <c r="F33" s="198">
        <v>0</v>
      </c>
      <c r="G33" s="198">
        <v>0</v>
      </c>
      <c r="H33" s="198">
        <v>0</v>
      </c>
      <c r="I33" s="198">
        <v>0</v>
      </c>
      <c r="J33" s="198">
        <v>0</v>
      </c>
      <c r="K33" s="198">
        <v>20</v>
      </c>
      <c r="L33" s="198">
        <v>48</v>
      </c>
      <c r="M33" s="198">
        <v>48</v>
      </c>
      <c r="N33" s="198">
        <v>49</v>
      </c>
      <c r="O33" s="198">
        <v>72</v>
      </c>
      <c r="P33" s="198">
        <v>48</v>
      </c>
      <c r="Q33" s="198">
        <v>59</v>
      </c>
      <c r="R33" s="199">
        <v>344</v>
      </c>
    </row>
    <row r="34" spans="1:18" ht="19.05" customHeight="1" x14ac:dyDescent="0.25">
      <c r="A34" s="196" t="s">
        <v>1279</v>
      </c>
      <c r="B34" s="197" t="s">
        <v>746</v>
      </c>
      <c r="C34" s="198">
        <v>0</v>
      </c>
      <c r="D34" s="198">
        <v>0</v>
      </c>
      <c r="E34" s="198">
        <v>16</v>
      </c>
      <c r="F34" s="198">
        <v>14</v>
      </c>
      <c r="G34" s="198">
        <v>9</v>
      </c>
      <c r="H34" s="198">
        <v>14</v>
      </c>
      <c r="I34" s="198">
        <v>21</v>
      </c>
      <c r="J34" s="198">
        <v>19</v>
      </c>
      <c r="K34" s="198">
        <v>20</v>
      </c>
      <c r="L34" s="198">
        <v>22</v>
      </c>
      <c r="M34" s="198">
        <v>20</v>
      </c>
      <c r="N34" s="198">
        <v>30</v>
      </c>
      <c r="O34" s="198">
        <v>27</v>
      </c>
      <c r="P34" s="198">
        <v>20</v>
      </c>
      <c r="Q34" s="198">
        <v>17</v>
      </c>
      <c r="R34" s="199">
        <v>249</v>
      </c>
    </row>
    <row r="35" spans="1:18" ht="19.05" customHeight="1" x14ac:dyDescent="0.25">
      <c r="A35" s="196" t="s">
        <v>1280</v>
      </c>
      <c r="B35" s="197" t="s">
        <v>1281</v>
      </c>
      <c r="C35" s="198">
        <v>0</v>
      </c>
      <c r="D35" s="198">
        <v>0</v>
      </c>
      <c r="E35" s="198">
        <v>2</v>
      </c>
      <c r="F35" s="198">
        <v>0</v>
      </c>
      <c r="G35" s="198">
        <v>2</v>
      </c>
      <c r="H35" s="198">
        <v>1</v>
      </c>
      <c r="I35" s="198">
        <v>0</v>
      </c>
      <c r="J35" s="198">
        <v>3</v>
      </c>
      <c r="K35" s="198">
        <v>0</v>
      </c>
      <c r="L35" s="198">
        <v>2</v>
      </c>
      <c r="M35" s="198">
        <v>0</v>
      </c>
      <c r="N35" s="198">
        <v>1</v>
      </c>
      <c r="O35" s="198">
        <v>1</v>
      </c>
      <c r="P35" s="198">
        <v>0</v>
      </c>
      <c r="Q35" s="198">
        <v>3</v>
      </c>
      <c r="R35" s="199">
        <v>15</v>
      </c>
    </row>
    <row r="36" spans="1:18" ht="19.05" customHeight="1" x14ac:dyDescent="0.25">
      <c r="A36" s="196" t="s">
        <v>1282</v>
      </c>
      <c r="B36" s="197" t="s">
        <v>288</v>
      </c>
      <c r="C36" s="198">
        <v>0</v>
      </c>
      <c r="D36" s="198">
        <v>0</v>
      </c>
      <c r="E36" s="198">
        <v>38</v>
      </c>
      <c r="F36" s="198">
        <v>43</v>
      </c>
      <c r="G36" s="198">
        <v>37</v>
      </c>
      <c r="H36" s="198">
        <v>39</v>
      </c>
      <c r="I36" s="198">
        <v>44</v>
      </c>
      <c r="J36" s="198">
        <v>48</v>
      </c>
      <c r="K36" s="198">
        <v>39</v>
      </c>
      <c r="L36" s="198">
        <v>43</v>
      </c>
      <c r="M36" s="198">
        <v>36</v>
      </c>
      <c r="N36" s="198">
        <v>0</v>
      </c>
      <c r="O36" s="198">
        <v>0</v>
      </c>
      <c r="P36" s="198">
        <v>0</v>
      </c>
      <c r="Q36" s="198">
        <v>0</v>
      </c>
      <c r="R36" s="199">
        <v>367</v>
      </c>
    </row>
    <row r="37" spans="1:18" ht="19.05" customHeight="1" x14ac:dyDescent="0.25">
      <c r="A37" s="200" t="s">
        <v>1283</v>
      </c>
      <c r="B37" s="201" t="s">
        <v>288</v>
      </c>
      <c r="C37" s="202">
        <v>0</v>
      </c>
      <c r="D37" s="202">
        <v>74</v>
      </c>
      <c r="E37" s="202">
        <v>17</v>
      </c>
      <c r="F37" s="202">
        <v>0</v>
      </c>
      <c r="G37" s="202">
        <v>2</v>
      </c>
      <c r="H37" s="202">
        <v>0</v>
      </c>
      <c r="I37" s="202">
        <v>0</v>
      </c>
      <c r="J37" s="202">
        <v>0</v>
      </c>
      <c r="K37" s="202">
        <v>0</v>
      </c>
      <c r="L37" s="202">
        <v>0</v>
      </c>
      <c r="M37" s="202">
        <v>0</v>
      </c>
      <c r="N37" s="202">
        <v>0</v>
      </c>
      <c r="O37" s="202">
        <v>0</v>
      </c>
      <c r="P37" s="202">
        <v>0</v>
      </c>
      <c r="Q37" s="202">
        <v>0</v>
      </c>
      <c r="R37" s="203">
        <v>93</v>
      </c>
    </row>
    <row r="38" spans="1:18" ht="20.05" customHeight="1" x14ac:dyDescent="0.25">
      <c r="A38" s="78" t="s">
        <v>225</v>
      </c>
      <c r="B38" s="117" t="s">
        <v>1284</v>
      </c>
      <c r="C38" s="79">
        <v>2</v>
      </c>
      <c r="D38" s="79">
        <v>374</v>
      </c>
      <c r="E38" s="79">
        <v>1293</v>
      </c>
      <c r="F38" s="79">
        <v>1250</v>
      </c>
      <c r="G38" s="79">
        <v>1330</v>
      </c>
      <c r="H38" s="79">
        <v>1316</v>
      </c>
      <c r="I38" s="79">
        <v>1382</v>
      </c>
      <c r="J38" s="79">
        <v>1372</v>
      </c>
      <c r="K38" s="79">
        <v>1479</v>
      </c>
      <c r="L38" s="79">
        <v>1544</v>
      </c>
      <c r="M38" s="79">
        <v>1493</v>
      </c>
      <c r="N38" s="79">
        <v>1385</v>
      </c>
      <c r="O38" s="79">
        <v>1344</v>
      </c>
      <c r="P38" s="79">
        <v>1254</v>
      </c>
      <c r="Q38" s="79">
        <v>1194</v>
      </c>
      <c r="R38" s="79">
        <v>18012</v>
      </c>
    </row>
    <row r="39" spans="1:18" ht="20.05" customHeight="1" x14ac:dyDescent="0.25">
      <c r="A39" s="114" t="s">
        <v>255</v>
      </c>
    </row>
    <row r="40" spans="1:18" ht="20.05" customHeight="1" x14ac:dyDescent="0.25"/>
    <row r="41" spans="1:18" ht="20.05" customHeight="1" x14ac:dyDescent="0.25">
      <c r="R41" s="246"/>
    </row>
    <row r="42" spans="1:18" ht="20.05" customHeight="1" x14ac:dyDescent="0.25">
      <c r="R42" s="77"/>
    </row>
    <row r="43" spans="1:18" ht="20.05" customHeight="1" x14ac:dyDescent="0.25"/>
    <row r="44" spans="1:18" ht="20.05" customHeight="1" x14ac:dyDescent="0.25"/>
    <row r="45" spans="1:18" ht="20.05" customHeight="1" x14ac:dyDescent="0.25"/>
    <row r="46" spans="1:18" ht="20.05" customHeight="1" x14ac:dyDescent="0.25"/>
    <row r="47" spans="1:18" ht="20.05" customHeight="1" x14ac:dyDescent="0.25"/>
    <row r="48" spans="1:18" ht="20.05" customHeight="1" x14ac:dyDescent="0.25"/>
    <row r="49" ht="20.05" customHeight="1" x14ac:dyDescent="0.25"/>
    <row r="50" ht="20.05" customHeight="1" x14ac:dyDescent="0.25"/>
    <row r="51" ht="20.05" customHeight="1" x14ac:dyDescent="0.25"/>
    <row r="52" ht="20.05" customHeight="1" x14ac:dyDescent="0.25"/>
    <row r="53" ht="20.05" customHeight="1" x14ac:dyDescent="0.25"/>
    <row r="54" ht="20.05" customHeight="1" x14ac:dyDescent="0.25"/>
    <row r="55" ht="20.05" customHeight="1" x14ac:dyDescent="0.25"/>
    <row r="56" ht="20.05" customHeight="1" x14ac:dyDescent="0.25"/>
    <row r="57" ht="20.05" customHeight="1" x14ac:dyDescent="0.25"/>
    <row r="58" ht="20.05" customHeight="1" x14ac:dyDescent="0.25"/>
    <row r="59" ht="20.05" customHeight="1" x14ac:dyDescent="0.25"/>
    <row r="60" ht="20.05" customHeight="1" x14ac:dyDescent="0.25"/>
    <row r="61" ht="20.05" customHeight="1" x14ac:dyDescent="0.25"/>
    <row r="62" ht="20.05" customHeight="1" x14ac:dyDescent="0.25"/>
    <row r="63" ht="20.05" customHeight="1" x14ac:dyDescent="0.25"/>
    <row r="64" ht="20.05" customHeight="1" x14ac:dyDescent="0.25"/>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row r="78" ht="20.05" customHeight="1" x14ac:dyDescent="0.25"/>
    <row r="79" ht="20.05" customHeight="1" x14ac:dyDescent="0.25"/>
    <row r="80" ht="20.05" customHeight="1" x14ac:dyDescent="0.25"/>
    <row r="81" ht="20.05" customHeight="1" x14ac:dyDescent="0.25"/>
    <row r="82" ht="20.05" customHeight="1" x14ac:dyDescent="0.25"/>
    <row r="83" ht="20.05" customHeight="1" x14ac:dyDescent="0.25"/>
    <row r="84" ht="20.05" customHeight="1" x14ac:dyDescent="0.25"/>
    <row r="85" ht="20.05" customHeight="1" x14ac:dyDescent="0.25"/>
    <row r="86" ht="20.05" customHeight="1" x14ac:dyDescent="0.25"/>
    <row r="87" ht="20.05" customHeight="1" x14ac:dyDescent="0.25"/>
    <row r="88" ht="20.05" customHeight="1" x14ac:dyDescent="0.25"/>
    <row r="89" ht="20.05" customHeight="1" x14ac:dyDescent="0.25"/>
    <row r="90" ht="20.05" customHeight="1" x14ac:dyDescent="0.25"/>
    <row r="91" ht="20.05" customHeight="1" x14ac:dyDescent="0.25"/>
    <row r="92" ht="20.05" customHeight="1" x14ac:dyDescent="0.25"/>
    <row r="93" ht="20.05" customHeight="1" x14ac:dyDescent="0.25"/>
    <row r="94" ht="20.05" customHeight="1" x14ac:dyDescent="0.25"/>
    <row r="95" ht="20.05" customHeight="1" x14ac:dyDescent="0.25"/>
    <row r="96" ht="20.05" customHeight="1" x14ac:dyDescent="0.25"/>
    <row r="97" ht="20.05" customHeight="1" x14ac:dyDescent="0.25"/>
    <row r="98" ht="20.05" customHeight="1" x14ac:dyDescent="0.25"/>
    <row r="99" ht="20.05" customHeight="1" x14ac:dyDescent="0.25"/>
    <row r="100" ht="20.05" customHeight="1" x14ac:dyDescent="0.25"/>
    <row r="101" ht="20.05" customHeight="1" x14ac:dyDescent="0.25"/>
    <row r="102" ht="20.05" customHeight="1" x14ac:dyDescent="0.25"/>
    <row r="103" ht="20.05" customHeight="1" x14ac:dyDescent="0.25"/>
    <row r="104" ht="20.05" customHeight="1" x14ac:dyDescent="0.25"/>
    <row r="105" ht="20.05" customHeight="1" x14ac:dyDescent="0.25"/>
    <row r="106" ht="20.05" customHeight="1" x14ac:dyDescent="0.25"/>
    <row r="107" ht="20.05" customHeight="1" x14ac:dyDescent="0.25"/>
    <row r="108" ht="20.05" customHeight="1" x14ac:dyDescent="0.25"/>
    <row r="109" ht="20.05" customHeight="1" x14ac:dyDescent="0.25"/>
    <row r="110" ht="20.05" customHeight="1" x14ac:dyDescent="0.25"/>
    <row r="111" ht="20.05" customHeight="1" x14ac:dyDescent="0.25"/>
    <row r="112" ht="20.05" customHeight="1" x14ac:dyDescent="0.25"/>
    <row r="113" ht="20.05" customHeight="1" x14ac:dyDescent="0.25"/>
    <row r="114" ht="20.05" customHeight="1" x14ac:dyDescent="0.25"/>
    <row r="115" ht="20.05" customHeight="1" x14ac:dyDescent="0.25"/>
    <row r="116" ht="20.05" customHeight="1" x14ac:dyDescent="0.25"/>
    <row r="117" ht="20.05" customHeight="1" x14ac:dyDescent="0.25"/>
    <row r="118" ht="20.05" customHeight="1" x14ac:dyDescent="0.25"/>
    <row r="119" ht="20.05" customHeight="1" x14ac:dyDescent="0.25"/>
    <row r="120" ht="20.05" customHeight="1" x14ac:dyDescent="0.25"/>
    <row r="121" ht="20.05" customHeight="1" x14ac:dyDescent="0.25"/>
    <row r="122" ht="20.05" customHeight="1" x14ac:dyDescent="0.25"/>
    <row r="123" ht="20.05" customHeight="1" x14ac:dyDescent="0.25"/>
    <row r="124" ht="20.05" customHeight="1" x14ac:dyDescent="0.25"/>
    <row r="125" ht="20.05" customHeight="1" x14ac:dyDescent="0.25"/>
    <row r="126" ht="20.05" customHeight="1" x14ac:dyDescent="0.25"/>
    <row r="127" ht="20.05" customHeight="1" x14ac:dyDescent="0.25"/>
    <row r="128" ht="20.05" customHeight="1" x14ac:dyDescent="0.25"/>
    <row r="129" ht="20.05" customHeight="1" x14ac:dyDescent="0.25"/>
    <row r="130" ht="20.05" customHeight="1" x14ac:dyDescent="0.25"/>
    <row r="131" ht="20.05" customHeight="1" x14ac:dyDescent="0.25"/>
    <row r="132" ht="20.05" customHeight="1" x14ac:dyDescent="0.25"/>
    <row r="133" ht="20.05" customHeight="1" x14ac:dyDescent="0.25"/>
    <row r="134" ht="20.05" customHeight="1" x14ac:dyDescent="0.25"/>
    <row r="135" ht="20.05" customHeight="1" x14ac:dyDescent="0.25"/>
    <row r="136" ht="20.05" customHeight="1" x14ac:dyDescent="0.25"/>
    <row r="137" ht="20.05" customHeight="1" x14ac:dyDescent="0.25"/>
    <row r="138" ht="20.05" customHeight="1" x14ac:dyDescent="0.25"/>
    <row r="139" ht="20.05" customHeight="1" x14ac:dyDescent="0.25"/>
    <row r="140" ht="20.05" customHeight="1" x14ac:dyDescent="0.25"/>
    <row r="141" ht="20.05" customHeight="1" x14ac:dyDescent="0.25"/>
    <row r="142" ht="20.05" customHeight="1" x14ac:dyDescent="0.25"/>
    <row r="143" ht="20.05" customHeight="1" x14ac:dyDescent="0.25"/>
    <row r="144" ht="20.05" customHeight="1" x14ac:dyDescent="0.25"/>
    <row r="145" ht="20.05" customHeight="1" x14ac:dyDescent="0.25"/>
    <row r="146" ht="20.05" customHeight="1" x14ac:dyDescent="0.25"/>
    <row r="147" ht="20.05" customHeight="1" x14ac:dyDescent="0.25"/>
    <row r="148" ht="20.05" customHeight="1" x14ac:dyDescent="0.25"/>
    <row r="149" ht="20.05" customHeight="1" x14ac:dyDescent="0.25"/>
    <row r="150" ht="20.05" customHeight="1" x14ac:dyDescent="0.25"/>
    <row r="151" ht="20.05" customHeight="1" x14ac:dyDescent="0.25"/>
    <row r="152" ht="20.05" customHeight="1" x14ac:dyDescent="0.25"/>
    <row r="153" ht="20.05" customHeight="1" x14ac:dyDescent="0.25"/>
    <row r="154" ht="20.05" customHeight="1" x14ac:dyDescent="0.25"/>
    <row r="155" ht="20.05" customHeight="1" x14ac:dyDescent="0.25"/>
    <row r="156" ht="20.05" customHeight="1" x14ac:dyDescent="0.25"/>
    <row r="157" ht="20.05" customHeight="1" x14ac:dyDescent="0.25"/>
    <row r="158" ht="20.05" customHeight="1" x14ac:dyDescent="0.25"/>
    <row r="159" ht="20.05" customHeight="1" x14ac:dyDescent="0.25"/>
    <row r="160" ht="20.05" customHeight="1" x14ac:dyDescent="0.25"/>
    <row r="161" ht="20.05" customHeight="1" x14ac:dyDescent="0.25"/>
    <row r="162" ht="20.05" customHeight="1" x14ac:dyDescent="0.25"/>
    <row r="163" ht="20.05" customHeight="1" x14ac:dyDescent="0.25"/>
    <row r="164" ht="20.05" customHeight="1" x14ac:dyDescent="0.25"/>
    <row r="165" ht="20.05" customHeight="1" x14ac:dyDescent="0.25"/>
    <row r="166" ht="20.05" customHeight="1" x14ac:dyDescent="0.25"/>
    <row r="167" ht="20.05" customHeight="1" x14ac:dyDescent="0.25"/>
    <row r="168" ht="20.05" customHeight="1" x14ac:dyDescent="0.25"/>
    <row r="169" ht="20.05" customHeight="1" x14ac:dyDescent="0.25"/>
    <row r="170" ht="20.05" customHeight="1" x14ac:dyDescent="0.25"/>
    <row r="171" ht="20.05" customHeight="1" x14ac:dyDescent="0.25"/>
    <row r="172" ht="20.05" customHeight="1" x14ac:dyDescent="0.25"/>
    <row r="173" ht="20.05" customHeight="1" x14ac:dyDescent="0.25"/>
    <row r="174" ht="20.05" customHeight="1" x14ac:dyDescent="0.25"/>
    <row r="175" ht="20.05" customHeight="1" x14ac:dyDescent="0.25"/>
    <row r="176" ht="20.05" customHeight="1" x14ac:dyDescent="0.25"/>
    <row r="177" ht="20.05" customHeight="1" x14ac:dyDescent="0.25"/>
    <row r="178" ht="20.05" customHeight="1" x14ac:dyDescent="0.25"/>
    <row r="179" ht="20.05" customHeight="1" x14ac:dyDescent="0.25"/>
    <row r="180" ht="20.05" customHeight="1" x14ac:dyDescent="0.25"/>
    <row r="181" ht="20.05" customHeight="1" x14ac:dyDescent="0.25"/>
    <row r="182" ht="20.05" customHeight="1" x14ac:dyDescent="0.25"/>
    <row r="183" ht="20.05" customHeight="1" x14ac:dyDescent="0.25"/>
    <row r="184" ht="20.05" customHeight="1" x14ac:dyDescent="0.25"/>
    <row r="185" ht="20.05" customHeight="1" x14ac:dyDescent="0.25"/>
    <row r="186" ht="20.05" customHeight="1" x14ac:dyDescent="0.25"/>
    <row r="187" ht="20.05" customHeight="1" x14ac:dyDescent="0.25"/>
    <row r="188" ht="20.05" customHeight="1" x14ac:dyDescent="0.25"/>
    <row r="189" ht="20.05" customHeight="1" x14ac:dyDescent="0.25"/>
    <row r="190" ht="20.05" customHeight="1" x14ac:dyDescent="0.25"/>
    <row r="191" ht="20.05" customHeight="1" x14ac:dyDescent="0.25"/>
    <row r="192" ht="20.05" customHeight="1" x14ac:dyDescent="0.25"/>
    <row r="193" ht="20.05" customHeight="1" x14ac:dyDescent="0.25"/>
    <row r="194" ht="20.05" customHeight="1" x14ac:dyDescent="0.25"/>
    <row r="195" ht="20.05" customHeight="1" x14ac:dyDescent="0.25"/>
    <row r="196" ht="20.05" customHeight="1" x14ac:dyDescent="0.25"/>
    <row r="197" ht="20.05" customHeight="1" x14ac:dyDescent="0.25"/>
    <row r="198" ht="20.05" customHeight="1" x14ac:dyDescent="0.25"/>
    <row r="199" ht="20.05" customHeight="1" x14ac:dyDescent="0.25"/>
    <row r="200" ht="20.05" customHeight="1" x14ac:dyDescent="0.25"/>
    <row r="201" ht="20.05" customHeight="1" x14ac:dyDescent="0.25"/>
    <row r="202" ht="20.05" customHeight="1" x14ac:dyDescent="0.25"/>
    <row r="203" ht="20.05" customHeight="1" x14ac:dyDescent="0.25"/>
    <row r="204" ht="20.05" customHeight="1" x14ac:dyDescent="0.25"/>
    <row r="205" ht="20.05" customHeight="1" x14ac:dyDescent="0.25"/>
    <row r="206" ht="20.05" customHeight="1" x14ac:dyDescent="0.25"/>
    <row r="207" ht="20.05" customHeight="1" x14ac:dyDescent="0.25"/>
    <row r="208" ht="20.05" customHeight="1" x14ac:dyDescent="0.25"/>
    <row r="209" ht="20.05" customHeight="1" x14ac:dyDescent="0.25"/>
    <row r="210" ht="20.05" customHeight="1" x14ac:dyDescent="0.25"/>
    <row r="211" ht="20.05" customHeight="1" x14ac:dyDescent="0.25"/>
    <row r="212" ht="20.05" customHeight="1" x14ac:dyDescent="0.25"/>
    <row r="213" ht="20.05" customHeight="1" x14ac:dyDescent="0.25"/>
    <row r="214" ht="20.05" customHeight="1" x14ac:dyDescent="0.25"/>
    <row r="215" ht="20.05" customHeight="1" x14ac:dyDescent="0.25"/>
    <row r="216" ht="20.05" customHeight="1" x14ac:dyDescent="0.25"/>
    <row r="217" ht="20.05" customHeight="1" x14ac:dyDescent="0.25"/>
    <row r="218" ht="20.05" customHeight="1" x14ac:dyDescent="0.25"/>
    <row r="219" ht="20.05" customHeight="1" x14ac:dyDescent="0.25"/>
    <row r="220" ht="20.05" customHeight="1" x14ac:dyDescent="0.25"/>
    <row r="221" ht="20.05" customHeight="1" x14ac:dyDescent="0.25"/>
    <row r="222" ht="20.05" customHeight="1" x14ac:dyDescent="0.25"/>
    <row r="223" ht="20.05" customHeight="1" x14ac:dyDescent="0.25"/>
    <row r="224" ht="20.05" customHeight="1" x14ac:dyDescent="0.25"/>
    <row r="225" ht="20.05" customHeight="1" x14ac:dyDescent="0.25"/>
    <row r="226" ht="20.05" customHeight="1" x14ac:dyDescent="0.25"/>
    <row r="227" ht="20.05" customHeight="1" x14ac:dyDescent="0.25"/>
    <row r="228" ht="20.05" customHeight="1" x14ac:dyDescent="0.25"/>
    <row r="229" ht="20.05" customHeight="1" x14ac:dyDescent="0.25"/>
    <row r="230" ht="20.05" customHeight="1" x14ac:dyDescent="0.25"/>
    <row r="231" ht="20.05" customHeight="1" x14ac:dyDescent="0.25"/>
    <row r="232" ht="20.05" customHeight="1" x14ac:dyDescent="0.25"/>
    <row r="233" ht="20.05" customHeight="1" x14ac:dyDescent="0.25"/>
    <row r="234" ht="20.05" customHeight="1" x14ac:dyDescent="0.25"/>
    <row r="235" ht="20.05" customHeight="1" x14ac:dyDescent="0.25"/>
    <row r="236" ht="20.05" customHeight="1" x14ac:dyDescent="0.25"/>
    <row r="237" ht="20.05" customHeight="1" x14ac:dyDescent="0.25"/>
    <row r="238" ht="20.05" customHeight="1" x14ac:dyDescent="0.25"/>
    <row r="239" ht="20.05" customHeight="1" x14ac:dyDescent="0.25"/>
    <row r="240" ht="20.05" customHeight="1" x14ac:dyDescent="0.25"/>
    <row r="241" ht="20.05" customHeight="1" x14ac:dyDescent="0.25"/>
    <row r="242" ht="20.05" customHeight="1" x14ac:dyDescent="0.25"/>
    <row r="243" ht="20.05" customHeight="1" x14ac:dyDescent="0.25"/>
    <row r="244" ht="20.05" customHeight="1" x14ac:dyDescent="0.25"/>
    <row r="245" ht="20.05" customHeight="1" x14ac:dyDescent="0.25"/>
    <row r="246" ht="20.05" customHeight="1" x14ac:dyDescent="0.25"/>
    <row r="247" ht="20.05" customHeight="1" x14ac:dyDescent="0.25"/>
    <row r="248" ht="20.05" customHeight="1" x14ac:dyDescent="0.25"/>
    <row r="249" ht="20.05" customHeight="1" x14ac:dyDescent="0.25"/>
    <row r="250" ht="20.05" customHeight="1" x14ac:dyDescent="0.25"/>
    <row r="251" ht="20.05" customHeight="1" x14ac:dyDescent="0.25"/>
    <row r="252" ht="20.05" customHeight="1" x14ac:dyDescent="0.25"/>
    <row r="253" ht="20.05" customHeight="1" x14ac:dyDescent="0.25"/>
    <row r="254" ht="20.05" customHeight="1" x14ac:dyDescent="0.25"/>
    <row r="255" ht="20.05" customHeight="1" x14ac:dyDescent="0.25"/>
    <row r="256" ht="20.05" customHeight="1" x14ac:dyDescent="0.25"/>
    <row r="257" ht="20.05" customHeight="1" x14ac:dyDescent="0.25"/>
    <row r="258" ht="20.05" customHeight="1" x14ac:dyDescent="0.25"/>
    <row r="259" ht="20.05" customHeight="1" x14ac:dyDescent="0.25"/>
    <row r="260" ht="20.05" customHeight="1" x14ac:dyDescent="0.25"/>
    <row r="261" ht="20.05" customHeight="1" x14ac:dyDescent="0.25"/>
    <row r="262" ht="20.05" customHeight="1" x14ac:dyDescent="0.25"/>
    <row r="263" ht="20.05" customHeight="1" x14ac:dyDescent="0.25"/>
    <row r="264" ht="20.05" customHeight="1" x14ac:dyDescent="0.25"/>
    <row r="265" ht="20.05" customHeight="1" x14ac:dyDescent="0.25"/>
    <row r="266" ht="20.05" customHeight="1" x14ac:dyDescent="0.25"/>
    <row r="267" ht="20.05" customHeight="1" x14ac:dyDescent="0.25"/>
    <row r="268" ht="20.05" customHeight="1" x14ac:dyDescent="0.25"/>
    <row r="269" ht="20.05" customHeight="1" x14ac:dyDescent="0.25"/>
    <row r="270" ht="20.05" customHeight="1" x14ac:dyDescent="0.25"/>
    <row r="271" ht="20.05" customHeight="1" x14ac:dyDescent="0.25"/>
    <row r="272" ht="20.05" customHeight="1" x14ac:dyDescent="0.25"/>
    <row r="273" ht="20.05" customHeight="1" x14ac:dyDescent="0.25"/>
    <row r="274" ht="20.05" customHeight="1" x14ac:dyDescent="0.25"/>
    <row r="275" ht="20.05" customHeight="1" x14ac:dyDescent="0.25"/>
    <row r="276" ht="20.05" customHeight="1" x14ac:dyDescent="0.25"/>
    <row r="277" ht="20.05" customHeight="1" x14ac:dyDescent="0.25"/>
    <row r="278" ht="20.05" customHeight="1" x14ac:dyDescent="0.25"/>
    <row r="279" ht="20.05" customHeight="1" x14ac:dyDescent="0.25"/>
    <row r="280" ht="20.05" customHeight="1" x14ac:dyDescent="0.25"/>
    <row r="281" ht="20.05" customHeight="1" x14ac:dyDescent="0.25"/>
    <row r="282" ht="20.05" customHeight="1" x14ac:dyDescent="0.25"/>
    <row r="283" ht="20.05" customHeight="1" x14ac:dyDescent="0.25"/>
    <row r="284" ht="20.05" customHeight="1" x14ac:dyDescent="0.25"/>
    <row r="285" ht="20.05" customHeight="1" x14ac:dyDescent="0.25"/>
    <row r="286" ht="20.05" customHeight="1" x14ac:dyDescent="0.25"/>
    <row r="287" ht="20.05" customHeight="1" x14ac:dyDescent="0.25"/>
    <row r="288" ht="20.05" customHeight="1" x14ac:dyDescent="0.25"/>
    <row r="289" ht="20.05" customHeight="1" x14ac:dyDescent="0.25"/>
    <row r="290" ht="20.05" customHeight="1" x14ac:dyDescent="0.25"/>
    <row r="291" ht="20.05" customHeight="1" x14ac:dyDescent="0.25"/>
    <row r="292" ht="20.05" customHeight="1" x14ac:dyDescent="0.25"/>
    <row r="293" ht="20.05" customHeight="1" x14ac:dyDescent="0.25"/>
    <row r="294" ht="20.05" customHeight="1" x14ac:dyDescent="0.25"/>
    <row r="295" ht="20.05" customHeight="1" x14ac:dyDescent="0.25"/>
    <row r="296" ht="20.05" customHeight="1" x14ac:dyDescent="0.25"/>
    <row r="297" ht="20.05" customHeight="1" x14ac:dyDescent="0.25"/>
    <row r="298" ht="20.05" customHeight="1" x14ac:dyDescent="0.25"/>
    <row r="299" ht="20.05" customHeight="1" x14ac:dyDescent="0.25"/>
    <row r="300" ht="20.05" customHeight="1" x14ac:dyDescent="0.25"/>
    <row r="301" ht="20.05" customHeight="1" x14ac:dyDescent="0.25"/>
    <row r="302" ht="20.05" customHeight="1" x14ac:dyDescent="0.25"/>
    <row r="303" ht="20.05" customHeight="1" x14ac:dyDescent="0.25"/>
    <row r="304" ht="20.05" customHeight="1" x14ac:dyDescent="0.25"/>
    <row r="305" ht="20.05" customHeight="1" x14ac:dyDescent="0.25"/>
    <row r="306" ht="20.05" customHeight="1" x14ac:dyDescent="0.25"/>
    <row r="307" ht="20.05" customHeight="1" x14ac:dyDescent="0.25"/>
    <row r="308" ht="20.05" customHeight="1" x14ac:dyDescent="0.25"/>
    <row r="309" ht="20.05" customHeight="1" x14ac:dyDescent="0.25"/>
    <row r="310" ht="20.05" customHeight="1" x14ac:dyDescent="0.25"/>
  </sheetData>
  <mergeCells count="2">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Narrow,Regular"&amp;12- 36 -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E2FBFE"/>
  </sheetPr>
  <dimension ref="A3:C29"/>
  <sheetViews>
    <sheetView workbookViewId="0">
      <selection activeCell="Q9" sqref="Q9"/>
    </sheetView>
  </sheetViews>
  <sheetFormatPr defaultColWidth="8.875" defaultRowHeight="12.9" x14ac:dyDescent="0.2"/>
  <cols>
    <col min="2" max="2" width="66.75" customWidth="1"/>
  </cols>
  <sheetData>
    <row r="3" spans="1:3" ht="14.3" x14ac:dyDescent="0.25">
      <c r="B3" s="13" t="s">
        <v>82</v>
      </c>
    </row>
    <row r="4" spans="1:3" ht="14.3" x14ac:dyDescent="0.25">
      <c r="B4" s="266"/>
    </row>
    <row r="5" spans="1:3" ht="16.149999999999999" customHeight="1" x14ac:dyDescent="0.25">
      <c r="A5" s="19"/>
      <c r="B5" s="266"/>
      <c r="C5" s="19"/>
    </row>
    <row r="6" spans="1:3" ht="16.149999999999999" customHeight="1" x14ac:dyDescent="0.2">
      <c r="A6" s="19"/>
      <c r="B6" s="280" t="s">
        <v>1386</v>
      </c>
      <c r="C6" s="19"/>
    </row>
    <row r="7" spans="1:3" ht="16.149999999999999" customHeight="1" x14ac:dyDescent="0.2">
      <c r="A7" s="19"/>
      <c r="B7" s="280"/>
      <c r="C7" s="19"/>
    </row>
    <row r="8" spans="1:3" ht="16.149999999999999" customHeight="1" x14ac:dyDescent="0.2">
      <c r="A8" s="19"/>
      <c r="B8" s="281"/>
      <c r="C8" s="19"/>
    </row>
    <row r="9" spans="1:3" ht="16.149999999999999" customHeight="1" x14ac:dyDescent="0.2">
      <c r="A9" s="19"/>
      <c r="B9" s="281"/>
      <c r="C9" s="19"/>
    </row>
    <row r="10" spans="1:3" ht="16.149999999999999" customHeight="1" x14ac:dyDescent="0.2">
      <c r="A10" s="19"/>
      <c r="B10" s="281"/>
      <c r="C10" s="19"/>
    </row>
    <row r="11" spans="1:3" ht="29.4" customHeight="1" x14ac:dyDescent="0.2">
      <c r="A11" s="19"/>
      <c r="B11" s="281"/>
      <c r="C11" s="19"/>
    </row>
    <row r="12" spans="1:3" ht="16.149999999999999" customHeight="1" x14ac:dyDescent="0.2">
      <c r="A12" s="19"/>
      <c r="B12" s="284" t="s">
        <v>1413</v>
      </c>
      <c r="C12" s="19"/>
    </row>
    <row r="13" spans="1:3" ht="16.149999999999999" customHeight="1" x14ac:dyDescent="0.2">
      <c r="A13" s="19"/>
      <c r="B13" s="285"/>
      <c r="C13" s="19"/>
    </row>
    <row r="14" spans="1:3" ht="16.149999999999999" customHeight="1" x14ac:dyDescent="0.2">
      <c r="A14" s="19"/>
      <c r="B14" s="286"/>
      <c r="C14" s="19"/>
    </row>
    <row r="15" spans="1:3" ht="35.35" customHeight="1" x14ac:dyDescent="0.2">
      <c r="A15" s="19"/>
      <c r="B15" s="286"/>
      <c r="C15" s="19"/>
    </row>
    <row r="16" spans="1:3" ht="16.149999999999999" customHeight="1" x14ac:dyDescent="0.2">
      <c r="A16" s="19"/>
      <c r="B16" s="280" t="s">
        <v>1414</v>
      </c>
      <c r="C16" s="19"/>
    </row>
    <row r="17" spans="1:3" ht="16.149999999999999" customHeight="1" x14ac:dyDescent="0.2">
      <c r="A17" s="19"/>
      <c r="B17" s="281"/>
      <c r="C17" s="19"/>
    </row>
    <row r="18" spans="1:3" ht="16.149999999999999" customHeight="1" x14ac:dyDescent="0.2">
      <c r="A18" s="19"/>
      <c r="B18" s="281"/>
      <c r="C18" s="19"/>
    </row>
    <row r="19" spans="1:3" ht="16.149999999999999" customHeight="1" x14ac:dyDescent="0.2">
      <c r="A19" s="19"/>
      <c r="B19" s="281"/>
      <c r="C19" s="19"/>
    </row>
    <row r="20" spans="1:3" ht="16.149999999999999" customHeight="1" x14ac:dyDescent="0.2">
      <c r="A20" s="19"/>
      <c r="B20" s="281"/>
      <c r="C20" s="19"/>
    </row>
    <row r="21" spans="1:3" ht="16.149999999999999" customHeight="1" x14ac:dyDescent="0.2">
      <c r="A21" s="19"/>
      <c r="B21" s="281"/>
      <c r="C21" s="19"/>
    </row>
    <row r="22" spans="1:3" ht="16.149999999999999" customHeight="1" x14ac:dyDescent="0.2">
      <c r="A22" s="19"/>
      <c r="B22" s="281"/>
      <c r="C22" s="19"/>
    </row>
    <row r="23" spans="1:3" ht="15.65" customHeight="1" x14ac:dyDescent="0.2">
      <c r="A23" s="19"/>
      <c r="B23" s="281"/>
      <c r="C23" s="19"/>
    </row>
    <row r="24" spans="1:3" ht="16.149999999999999" customHeight="1" x14ac:dyDescent="0.2">
      <c r="A24" s="19"/>
      <c r="B24" s="281"/>
      <c r="C24" s="19"/>
    </row>
    <row r="25" spans="1:3" ht="30.6" customHeight="1" x14ac:dyDescent="0.2">
      <c r="A25" s="19"/>
      <c r="B25" s="281"/>
      <c r="C25" s="19"/>
    </row>
    <row r="26" spans="1:3" ht="16.149999999999999" customHeight="1" x14ac:dyDescent="0.2">
      <c r="A26" s="19"/>
      <c r="B26" s="282"/>
      <c r="C26" s="19"/>
    </row>
    <row r="27" spans="1:3" ht="16.149999999999999" customHeight="1" x14ac:dyDescent="0.2">
      <c r="A27" s="19"/>
      <c r="B27" s="283"/>
      <c r="C27" s="19"/>
    </row>
    <row r="28" spans="1:3" ht="16.149999999999999" customHeight="1" x14ac:dyDescent="0.2">
      <c r="A28" s="19"/>
      <c r="B28" s="283"/>
      <c r="C28" s="19"/>
    </row>
    <row r="29" spans="1:3" ht="14.95" customHeight="1" x14ac:dyDescent="0.2"/>
  </sheetData>
  <mergeCells count="4">
    <mergeCell ref="B16:B25"/>
    <mergeCell ref="B6:B11"/>
    <mergeCell ref="B26:B28"/>
    <mergeCell ref="B12:B15"/>
  </mergeCells>
  <phoneticPr fontId="7" type="noConversion"/>
  <printOptions horizontalCentered="1"/>
  <pageMargins left="0.74803149606299213" right="0.47244094488188981" top="0.98425196850393704" bottom="0.98425196850393704" header="0.51181102362204722" footer="0.51181102362204722"/>
  <pageSetup orientation="portrait" r:id="rId1"/>
  <headerFooter alignWithMargins="0">
    <oddFooter>&amp;C- 1 -</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2">
    <tabColor rgb="FFE2FBFE"/>
    <pageSetUpPr autoPageBreaks="0"/>
  </sheetPr>
  <dimension ref="A1:S39"/>
  <sheetViews>
    <sheetView showGridLines="0" showZeros="0" tabSelected="1" topLeftCell="A13" zoomScale="83" zoomScaleNormal="83" workbookViewId="0">
      <selection activeCell="C32" sqref="C32"/>
    </sheetView>
  </sheetViews>
  <sheetFormatPr defaultColWidth="9.125" defaultRowHeight="14.3" x14ac:dyDescent="0.25"/>
  <cols>
    <col min="1" max="1" width="44.75" style="12" customWidth="1"/>
    <col min="2" max="2" width="20.75" style="12" customWidth="1"/>
    <col min="3" max="3" width="8.5" style="12" customWidth="1"/>
    <col min="4" max="17" width="6.75" style="12" customWidth="1"/>
    <col min="18" max="18" width="7.75" style="15" customWidth="1"/>
    <col min="19" max="16384" width="9.125" style="12"/>
  </cols>
  <sheetData>
    <row r="1" spans="1:19" ht="20.05" customHeight="1" x14ac:dyDescent="0.25">
      <c r="A1" s="350" t="s">
        <v>1285</v>
      </c>
      <c r="B1" s="351"/>
      <c r="C1" s="351"/>
      <c r="D1" s="351"/>
      <c r="E1" s="351"/>
      <c r="F1" s="351"/>
      <c r="G1" s="351"/>
      <c r="H1" s="351"/>
      <c r="I1" s="351"/>
      <c r="J1" s="351"/>
      <c r="K1" s="351"/>
      <c r="L1" s="351"/>
      <c r="M1" s="351"/>
      <c r="N1" s="351"/>
      <c r="O1" s="351"/>
      <c r="P1" s="351"/>
      <c r="Q1" s="351"/>
      <c r="R1" s="352"/>
      <c r="S1" s="15"/>
    </row>
    <row r="2" spans="1:19" ht="20.05" customHeight="1" x14ac:dyDescent="0.25">
      <c r="A2" s="384" t="s">
        <v>170</v>
      </c>
      <c r="B2" s="382"/>
      <c r="C2" s="382"/>
      <c r="D2" s="382"/>
      <c r="E2" s="382"/>
      <c r="F2" s="382"/>
      <c r="G2" s="382"/>
      <c r="H2" s="382"/>
      <c r="I2" s="382"/>
      <c r="J2" s="382"/>
      <c r="K2" s="382"/>
      <c r="L2" s="382"/>
      <c r="M2" s="382"/>
      <c r="N2" s="382"/>
      <c r="O2" s="382"/>
      <c r="P2" s="382"/>
      <c r="Q2" s="382"/>
      <c r="R2" s="383"/>
      <c r="S2" s="15"/>
    </row>
    <row r="3" spans="1:19" ht="30.6" customHeight="1" x14ac:dyDescent="0.25">
      <c r="A3" s="51" t="s">
        <v>190</v>
      </c>
      <c r="B3" s="51" t="s">
        <v>191</v>
      </c>
      <c r="C3" s="270" t="s">
        <v>172</v>
      </c>
      <c r="D3" s="52" t="s">
        <v>173</v>
      </c>
      <c r="E3" s="52" t="s">
        <v>174</v>
      </c>
      <c r="F3" s="126" t="s">
        <v>192</v>
      </c>
      <c r="G3" s="126" t="s">
        <v>193</v>
      </c>
      <c r="H3" s="126" t="s">
        <v>194</v>
      </c>
      <c r="I3" s="126" t="s">
        <v>195</v>
      </c>
      <c r="J3" s="126" t="s">
        <v>20</v>
      </c>
      <c r="K3" s="126" t="s">
        <v>23</v>
      </c>
      <c r="L3" s="126" t="s">
        <v>196</v>
      </c>
      <c r="M3" s="126" t="s">
        <v>197</v>
      </c>
      <c r="N3" s="126" t="s">
        <v>198</v>
      </c>
      <c r="O3" s="126" t="s">
        <v>199</v>
      </c>
      <c r="P3" s="126" t="s">
        <v>200</v>
      </c>
      <c r="Q3" s="126" t="s">
        <v>201</v>
      </c>
      <c r="R3" s="52" t="s">
        <v>175</v>
      </c>
    </row>
    <row r="4" spans="1:19" ht="19.55" customHeight="1" x14ac:dyDescent="0.25">
      <c r="A4" s="43" t="s">
        <v>1286</v>
      </c>
      <c r="B4" s="108" t="s">
        <v>743</v>
      </c>
      <c r="C4" s="48">
        <v>0</v>
      </c>
      <c r="D4" s="48">
        <v>0</v>
      </c>
      <c r="E4" s="48">
        <v>1</v>
      </c>
      <c r="F4" s="48">
        <v>2</v>
      </c>
      <c r="G4" s="48">
        <v>2</v>
      </c>
      <c r="H4" s="48">
        <v>1</v>
      </c>
      <c r="I4" s="48">
        <v>3</v>
      </c>
      <c r="J4" s="48">
        <v>3</v>
      </c>
      <c r="K4" s="48">
        <v>4</v>
      </c>
      <c r="L4" s="48">
        <v>1</v>
      </c>
      <c r="M4" s="48">
        <v>4</v>
      </c>
      <c r="N4" s="48">
        <v>3</v>
      </c>
      <c r="O4" s="48">
        <v>4</v>
      </c>
      <c r="P4" s="48">
        <v>4</v>
      </c>
      <c r="Q4" s="48">
        <v>0</v>
      </c>
      <c r="R4" s="56">
        <v>32</v>
      </c>
    </row>
    <row r="5" spans="1:19" ht="20.05" customHeight="1" x14ac:dyDescent="0.25">
      <c r="A5" s="43" t="s">
        <v>1287</v>
      </c>
      <c r="B5" s="108" t="s">
        <v>1288</v>
      </c>
      <c r="C5" s="48">
        <v>0</v>
      </c>
      <c r="D5" s="48">
        <v>0</v>
      </c>
      <c r="E5" s="48">
        <v>1</v>
      </c>
      <c r="F5" s="48">
        <v>1</v>
      </c>
      <c r="G5" s="48">
        <v>2</v>
      </c>
      <c r="H5" s="48">
        <v>3</v>
      </c>
      <c r="I5" s="48">
        <v>2</v>
      </c>
      <c r="J5" s="48">
        <v>3</v>
      </c>
      <c r="K5" s="48">
        <v>2</v>
      </c>
      <c r="L5" s="48">
        <v>0</v>
      </c>
      <c r="M5" s="48">
        <v>0</v>
      </c>
      <c r="N5" s="48">
        <v>0</v>
      </c>
      <c r="O5" s="48">
        <v>1</v>
      </c>
      <c r="P5" s="48">
        <v>2</v>
      </c>
      <c r="Q5" s="48">
        <v>0</v>
      </c>
      <c r="R5" s="56">
        <v>17</v>
      </c>
    </row>
    <row r="6" spans="1:19" ht="20.05" customHeight="1" x14ac:dyDescent="0.25">
      <c r="A6" s="156" t="s">
        <v>1289</v>
      </c>
      <c r="B6" s="108" t="s">
        <v>260</v>
      </c>
      <c r="C6" s="48">
        <v>0</v>
      </c>
      <c r="D6" s="48">
        <v>0</v>
      </c>
      <c r="E6" s="48">
        <v>0</v>
      </c>
      <c r="F6" s="48">
        <v>0</v>
      </c>
      <c r="G6" s="48">
        <v>0</v>
      </c>
      <c r="H6" s="48">
        <v>4</v>
      </c>
      <c r="I6" s="48">
        <v>2</v>
      </c>
      <c r="J6" s="48">
        <v>2</v>
      </c>
      <c r="K6" s="48">
        <v>4</v>
      </c>
      <c r="L6" s="48">
        <v>2</v>
      </c>
      <c r="M6" s="48">
        <v>0</v>
      </c>
      <c r="N6" s="48">
        <v>3</v>
      </c>
      <c r="O6" s="48">
        <v>0</v>
      </c>
      <c r="P6" s="48">
        <v>0</v>
      </c>
      <c r="Q6" s="48">
        <v>0</v>
      </c>
      <c r="R6" s="56">
        <v>17</v>
      </c>
    </row>
    <row r="7" spans="1:19" ht="20.05" customHeight="1" x14ac:dyDescent="0.25">
      <c r="A7" s="43" t="s">
        <v>1290</v>
      </c>
      <c r="B7" s="108" t="s">
        <v>1291</v>
      </c>
      <c r="C7" s="48">
        <v>0</v>
      </c>
      <c r="D7" s="48">
        <v>0</v>
      </c>
      <c r="E7" s="48">
        <v>0</v>
      </c>
      <c r="F7" s="48">
        <v>6</v>
      </c>
      <c r="G7" s="48">
        <v>9</v>
      </c>
      <c r="H7" s="48">
        <v>10</v>
      </c>
      <c r="I7" s="48">
        <v>3</v>
      </c>
      <c r="J7" s="48">
        <v>3</v>
      </c>
      <c r="K7" s="48">
        <v>5</v>
      </c>
      <c r="L7" s="48">
        <v>2</v>
      </c>
      <c r="M7" s="48">
        <v>5</v>
      </c>
      <c r="N7" s="48">
        <v>4</v>
      </c>
      <c r="O7" s="48">
        <v>4</v>
      </c>
      <c r="P7" s="48">
        <v>0</v>
      </c>
      <c r="Q7" s="48">
        <v>0</v>
      </c>
      <c r="R7" s="56">
        <v>51</v>
      </c>
    </row>
    <row r="8" spans="1:19" ht="20.05" customHeight="1" x14ac:dyDescent="0.25">
      <c r="A8" s="43" t="s">
        <v>1292</v>
      </c>
      <c r="B8" s="108" t="s">
        <v>288</v>
      </c>
      <c r="C8" s="48">
        <v>0</v>
      </c>
      <c r="D8" s="48">
        <v>0</v>
      </c>
      <c r="E8" s="48">
        <v>13</v>
      </c>
      <c r="F8" s="48">
        <v>3</v>
      </c>
      <c r="G8" s="48">
        <v>6</v>
      </c>
      <c r="H8" s="48">
        <v>3</v>
      </c>
      <c r="I8" s="48">
        <v>4</v>
      </c>
      <c r="J8" s="48">
        <v>4</v>
      </c>
      <c r="K8" s="48">
        <v>4</v>
      </c>
      <c r="L8" s="48">
        <v>0</v>
      </c>
      <c r="M8" s="48">
        <v>0</v>
      </c>
      <c r="N8" s="48">
        <v>0</v>
      </c>
      <c r="O8" s="48">
        <v>0</v>
      </c>
      <c r="P8" s="48">
        <v>0</v>
      </c>
      <c r="Q8" s="48">
        <v>0</v>
      </c>
      <c r="R8" s="56">
        <v>37</v>
      </c>
    </row>
    <row r="9" spans="1:19" ht="20.05" customHeight="1" x14ac:dyDescent="0.25">
      <c r="A9" s="43" t="s">
        <v>1293</v>
      </c>
      <c r="B9" s="108" t="s">
        <v>477</v>
      </c>
      <c r="C9" s="48">
        <v>0</v>
      </c>
      <c r="D9" s="48">
        <v>0</v>
      </c>
      <c r="E9" s="48">
        <v>21</v>
      </c>
      <c r="F9" s="48">
        <v>19</v>
      </c>
      <c r="G9" s="48">
        <v>24</v>
      </c>
      <c r="H9" s="48">
        <v>21</v>
      </c>
      <c r="I9" s="48">
        <v>17</v>
      </c>
      <c r="J9" s="48">
        <v>16</v>
      </c>
      <c r="K9" s="48">
        <v>14</v>
      </c>
      <c r="L9" s="48">
        <v>20</v>
      </c>
      <c r="M9" s="48">
        <v>10</v>
      </c>
      <c r="N9" s="48">
        <v>11</v>
      </c>
      <c r="O9" s="48">
        <v>4</v>
      </c>
      <c r="P9" s="48">
        <v>0</v>
      </c>
      <c r="Q9" s="48">
        <v>0</v>
      </c>
      <c r="R9" s="56">
        <v>177</v>
      </c>
    </row>
    <row r="10" spans="1:19" ht="19.55" customHeight="1" x14ac:dyDescent="0.25">
      <c r="A10" s="43" t="s">
        <v>1294</v>
      </c>
      <c r="B10" s="108" t="s">
        <v>455</v>
      </c>
      <c r="C10" s="48">
        <v>0</v>
      </c>
      <c r="D10" s="48">
        <v>0</v>
      </c>
      <c r="E10" s="48">
        <v>5</v>
      </c>
      <c r="F10" s="48">
        <v>2</v>
      </c>
      <c r="G10" s="48">
        <v>1</v>
      </c>
      <c r="H10" s="48">
        <v>9</v>
      </c>
      <c r="I10" s="48">
        <v>3</v>
      </c>
      <c r="J10" s="48">
        <v>3</v>
      </c>
      <c r="K10" s="48">
        <v>3</v>
      </c>
      <c r="L10" s="48">
        <v>2</v>
      </c>
      <c r="M10" s="48">
        <v>3</v>
      </c>
      <c r="N10" s="48">
        <v>5</v>
      </c>
      <c r="O10" s="48">
        <v>0</v>
      </c>
      <c r="P10" s="48">
        <v>3</v>
      </c>
      <c r="Q10" s="48">
        <v>0</v>
      </c>
      <c r="R10" s="56">
        <v>39</v>
      </c>
    </row>
    <row r="11" spans="1:19" ht="20.05" customHeight="1" x14ac:dyDescent="0.25">
      <c r="A11" s="43" t="s">
        <v>1295</v>
      </c>
      <c r="B11" s="108" t="s">
        <v>465</v>
      </c>
      <c r="C11" s="48">
        <v>0</v>
      </c>
      <c r="D11" s="48">
        <v>0</v>
      </c>
      <c r="E11" s="48">
        <v>2</v>
      </c>
      <c r="F11" s="48">
        <v>3</v>
      </c>
      <c r="G11" s="48">
        <v>1</v>
      </c>
      <c r="H11" s="48">
        <v>6</v>
      </c>
      <c r="I11" s="48">
        <v>2</v>
      </c>
      <c r="J11" s="48">
        <v>5</v>
      </c>
      <c r="K11" s="48">
        <v>0</v>
      </c>
      <c r="L11" s="48">
        <v>3</v>
      </c>
      <c r="M11" s="48">
        <v>5</v>
      </c>
      <c r="N11" s="48">
        <v>6</v>
      </c>
      <c r="O11" s="48">
        <v>4</v>
      </c>
      <c r="P11" s="48">
        <v>2</v>
      </c>
      <c r="Q11" s="48">
        <v>1</v>
      </c>
      <c r="R11" s="56">
        <v>40</v>
      </c>
    </row>
    <row r="12" spans="1:19" ht="20.05" customHeight="1" x14ac:dyDescent="0.25">
      <c r="A12" s="43" t="s">
        <v>1296</v>
      </c>
      <c r="B12" s="108" t="s">
        <v>260</v>
      </c>
      <c r="C12" s="48">
        <v>0</v>
      </c>
      <c r="D12" s="48">
        <v>0</v>
      </c>
      <c r="E12" s="48">
        <v>0</v>
      </c>
      <c r="F12" s="48">
        <v>0</v>
      </c>
      <c r="G12" s="48">
        <v>3</v>
      </c>
      <c r="H12" s="48">
        <v>1</v>
      </c>
      <c r="I12" s="48">
        <v>3</v>
      </c>
      <c r="J12" s="48">
        <v>0</v>
      </c>
      <c r="K12" s="48">
        <v>1</v>
      </c>
      <c r="L12" s="48">
        <v>1</v>
      </c>
      <c r="M12" s="48">
        <v>2</v>
      </c>
      <c r="N12" s="48">
        <v>4</v>
      </c>
      <c r="O12" s="48">
        <v>1</v>
      </c>
      <c r="P12" s="48">
        <v>0</v>
      </c>
      <c r="Q12" s="48">
        <v>0</v>
      </c>
      <c r="R12" s="56">
        <v>16</v>
      </c>
    </row>
    <row r="13" spans="1:19" ht="20.05" customHeight="1" x14ac:dyDescent="0.25">
      <c r="A13" s="43" t="s">
        <v>1297</v>
      </c>
      <c r="B13" s="108" t="s">
        <v>1281</v>
      </c>
      <c r="C13" s="48">
        <v>0</v>
      </c>
      <c r="D13" s="48">
        <v>0</v>
      </c>
      <c r="E13" s="48">
        <v>0</v>
      </c>
      <c r="F13" s="48">
        <v>1</v>
      </c>
      <c r="G13" s="48">
        <v>0</v>
      </c>
      <c r="H13" s="48">
        <v>0</v>
      </c>
      <c r="I13" s="48">
        <v>0</v>
      </c>
      <c r="J13" s="48">
        <v>0</v>
      </c>
      <c r="K13" s="48">
        <v>1</v>
      </c>
      <c r="L13" s="48">
        <v>0</v>
      </c>
      <c r="M13" s="48">
        <v>0</v>
      </c>
      <c r="N13" s="48">
        <v>4</v>
      </c>
      <c r="O13" s="48">
        <v>1</v>
      </c>
      <c r="P13" s="48">
        <v>1</v>
      </c>
      <c r="Q13" s="48">
        <v>0</v>
      </c>
      <c r="R13" s="56">
        <v>8</v>
      </c>
    </row>
    <row r="14" spans="1:19" ht="20.05" customHeight="1" x14ac:dyDescent="0.25">
      <c r="A14" s="191" t="s">
        <v>1298</v>
      </c>
      <c r="B14" s="108" t="s">
        <v>1299</v>
      </c>
      <c r="C14" s="48">
        <v>0</v>
      </c>
      <c r="D14" s="48">
        <v>0</v>
      </c>
      <c r="E14" s="48">
        <v>2</v>
      </c>
      <c r="F14" s="48">
        <v>3</v>
      </c>
      <c r="G14" s="48">
        <v>3</v>
      </c>
      <c r="H14" s="48">
        <v>3</v>
      </c>
      <c r="I14" s="48">
        <v>2</v>
      </c>
      <c r="J14" s="48">
        <v>4</v>
      </c>
      <c r="K14" s="48">
        <v>1</v>
      </c>
      <c r="L14" s="48">
        <v>3</v>
      </c>
      <c r="M14" s="48">
        <v>4</v>
      </c>
      <c r="N14" s="48">
        <v>4</v>
      </c>
      <c r="O14" s="48">
        <v>2</v>
      </c>
      <c r="P14" s="48">
        <v>2</v>
      </c>
      <c r="Q14" s="48">
        <v>3</v>
      </c>
      <c r="R14" s="56">
        <v>36</v>
      </c>
    </row>
    <row r="15" spans="1:19" ht="20.05" customHeight="1" x14ac:dyDescent="0.25">
      <c r="A15" s="191" t="s">
        <v>1300</v>
      </c>
      <c r="B15" s="108" t="s">
        <v>477</v>
      </c>
      <c r="C15" s="48">
        <v>0</v>
      </c>
      <c r="D15" s="48">
        <v>0</v>
      </c>
      <c r="E15" s="48">
        <v>0</v>
      </c>
      <c r="F15" s="48">
        <v>5</v>
      </c>
      <c r="G15" s="48">
        <v>2</v>
      </c>
      <c r="H15" s="48">
        <v>4</v>
      </c>
      <c r="I15" s="48">
        <v>5</v>
      </c>
      <c r="J15" s="48">
        <v>2</v>
      </c>
      <c r="K15" s="48">
        <v>5</v>
      </c>
      <c r="L15" s="48">
        <v>4</v>
      </c>
      <c r="M15" s="48">
        <v>3</v>
      </c>
      <c r="N15" s="48">
        <v>5</v>
      </c>
      <c r="O15" s="48">
        <v>0</v>
      </c>
      <c r="P15" s="48">
        <v>0</v>
      </c>
      <c r="Q15" s="48">
        <v>0</v>
      </c>
      <c r="R15" s="56">
        <v>35</v>
      </c>
    </row>
    <row r="16" spans="1:19" ht="20.05" customHeight="1" x14ac:dyDescent="0.25">
      <c r="A16" s="191" t="s">
        <v>1301</v>
      </c>
      <c r="B16" s="108" t="s">
        <v>803</v>
      </c>
      <c r="C16" s="48">
        <v>0</v>
      </c>
      <c r="D16" s="48">
        <v>0</v>
      </c>
      <c r="E16" s="48">
        <v>0</v>
      </c>
      <c r="F16" s="48">
        <v>1</v>
      </c>
      <c r="G16" s="48">
        <v>1</v>
      </c>
      <c r="H16" s="48">
        <v>1</v>
      </c>
      <c r="I16" s="48">
        <v>2</v>
      </c>
      <c r="J16" s="48">
        <v>3</v>
      </c>
      <c r="K16" s="48">
        <v>1</v>
      </c>
      <c r="L16" s="48">
        <v>2</v>
      </c>
      <c r="M16" s="48">
        <v>1</v>
      </c>
      <c r="N16" s="48">
        <v>0</v>
      </c>
      <c r="O16" s="48">
        <v>0</v>
      </c>
      <c r="P16" s="48">
        <v>0</v>
      </c>
      <c r="Q16" s="48">
        <v>0</v>
      </c>
      <c r="R16" s="56">
        <v>12</v>
      </c>
    </row>
    <row r="17" spans="1:18" ht="20.05" customHeight="1" x14ac:dyDescent="0.25">
      <c r="A17" s="191" t="s">
        <v>1302</v>
      </c>
      <c r="B17" s="108" t="s">
        <v>722</v>
      </c>
      <c r="C17" s="48">
        <v>0</v>
      </c>
      <c r="D17" s="48">
        <v>0</v>
      </c>
      <c r="E17" s="48">
        <v>0</v>
      </c>
      <c r="F17" s="48">
        <v>1</v>
      </c>
      <c r="G17" s="48">
        <v>2</v>
      </c>
      <c r="H17" s="48">
        <v>1</v>
      </c>
      <c r="I17" s="48">
        <v>1</v>
      </c>
      <c r="J17" s="48">
        <v>3</v>
      </c>
      <c r="K17" s="48">
        <v>3</v>
      </c>
      <c r="L17" s="48">
        <v>0</v>
      </c>
      <c r="M17" s="48">
        <v>2</v>
      </c>
      <c r="N17" s="48">
        <v>2</v>
      </c>
      <c r="O17" s="48">
        <v>2</v>
      </c>
      <c r="P17" s="48">
        <v>0</v>
      </c>
      <c r="Q17" s="48">
        <v>1</v>
      </c>
      <c r="R17" s="56">
        <v>18</v>
      </c>
    </row>
    <row r="18" spans="1:18" ht="20.05" customHeight="1" x14ac:dyDescent="0.25">
      <c r="A18" s="191" t="s">
        <v>1303</v>
      </c>
      <c r="B18" s="108" t="s">
        <v>306</v>
      </c>
      <c r="C18" s="48">
        <v>0</v>
      </c>
      <c r="D18" s="48">
        <v>0</v>
      </c>
      <c r="E18" s="48">
        <v>16</v>
      </c>
      <c r="F18" s="48">
        <v>7</v>
      </c>
      <c r="G18" s="48">
        <v>13</v>
      </c>
      <c r="H18" s="48">
        <v>11</v>
      </c>
      <c r="I18" s="48">
        <v>10</v>
      </c>
      <c r="J18" s="48">
        <v>6</v>
      </c>
      <c r="K18" s="48">
        <v>10</v>
      </c>
      <c r="L18" s="48">
        <v>9</v>
      </c>
      <c r="M18" s="48">
        <v>0</v>
      </c>
      <c r="N18" s="48">
        <v>0</v>
      </c>
      <c r="O18" s="48">
        <v>0</v>
      </c>
      <c r="P18" s="48">
        <v>0</v>
      </c>
      <c r="Q18" s="48">
        <v>0</v>
      </c>
      <c r="R18" s="56">
        <v>82</v>
      </c>
    </row>
    <row r="19" spans="1:18" ht="20.05" customHeight="1" x14ac:dyDescent="0.25">
      <c r="A19" s="191" t="s">
        <v>1304</v>
      </c>
      <c r="B19" s="108" t="s">
        <v>1305</v>
      </c>
      <c r="C19" s="48">
        <v>0</v>
      </c>
      <c r="D19" s="48">
        <v>0</v>
      </c>
      <c r="E19" s="48">
        <v>2</v>
      </c>
      <c r="F19" s="48">
        <v>2</v>
      </c>
      <c r="G19" s="48">
        <v>0</v>
      </c>
      <c r="H19" s="48">
        <v>3</v>
      </c>
      <c r="I19" s="48">
        <v>1</v>
      </c>
      <c r="J19" s="48">
        <v>3</v>
      </c>
      <c r="K19" s="48">
        <v>0</v>
      </c>
      <c r="L19" s="48">
        <v>2</v>
      </c>
      <c r="M19" s="48">
        <v>2</v>
      </c>
      <c r="N19" s="48">
        <v>2</v>
      </c>
      <c r="O19" s="48">
        <v>2</v>
      </c>
      <c r="P19" s="48">
        <v>0</v>
      </c>
      <c r="Q19" s="48">
        <v>1</v>
      </c>
      <c r="R19" s="56">
        <v>20</v>
      </c>
    </row>
    <row r="20" spans="1:18" ht="20.05" customHeight="1" x14ac:dyDescent="0.25">
      <c r="A20" s="191" t="s">
        <v>1306</v>
      </c>
      <c r="B20" s="108" t="s">
        <v>449</v>
      </c>
      <c r="C20" s="48">
        <v>0</v>
      </c>
      <c r="D20" s="48">
        <v>0</v>
      </c>
      <c r="E20" s="48">
        <v>7</v>
      </c>
      <c r="F20" s="48">
        <v>10</v>
      </c>
      <c r="G20" s="48">
        <v>13</v>
      </c>
      <c r="H20" s="48">
        <v>11</v>
      </c>
      <c r="I20" s="48">
        <v>9</v>
      </c>
      <c r="J20" s="48">
        <v>9</v>
      </c>
      <c r="K20" s="48">
        <v>4</v>
      </c>
      <c r="L20" s="48">
        <v>0</v>
      </c>
      <c r="M20" s="48">
        <v>0</v>
      </c>
      <c r="N20" s="48">
        <v>0</v>
      </c>
      <c r="O20" s="48">
        <v>0</v>
      </c>
      <c r="P20" s="48">
        <v>0</v>
      </c>
      <c r="Q20" s="48">
        <v>0</v>
      </c>
      <c r="R20" s="56">
        <v>63</v>
      </c>
    </row>
    <row r="21" spans="1:18" ht="19.55" customHeight="1" x14ac:dyDescent="0.25">
      <c r="A21" s="191" t="s">
        <v>1307</v>
      </c>
      <c r="B21" s="108" t="s">
        <v>442</v>
      </c>
      <c r="C21" s="48">
        <v>0</v>
      </c>
      <c r="D21" s="48">
        <v>0</v>
      </c>
      <c r="E21" s="48">
        <v>4</v>
      </c>
      <c r="F21" s="48">
        <v>3</v>
      </c>
      <c r="G21" s="48">
        <v>2</v>
      </c>
      <c r="H21" s="48">
        <v>4</v>
      </c>
      <c r="I21" s="48">
        <v>3</v>
      </c>
      <c r="J21" s="48">
        <v>5</v>
      </c>
      <c r="K21" s="48">
        <v>2</v>
      </c>
      <c r="L21" s="48">
        <v>5</v>
      </c>
      <c r="M21" s="48">
        <v>3</v>
      </c>
      <c r="N21" s="48">
        <v>4</v>
      </c>
      <c r="O21" s="48">
        <v>0</v>
      </c>
      <c r="P21" s="48">
        <v>3</v>
      </c>
      <c r="Q21" s="48">
        <v>1</v>
      </c>
      <c r="R21" s="56">
        <v>39</v>
      </c>
    </row>
    <row r="22" spans="1:18" ht="20.05" customHeight="1" x14ac:dyDescent="0.25">
      <c r="A22" s="191" t="s">
        <v>1308</v>
      </c>
      <c r="B22" s="108" t="s">
        <v>310</v>
      </c>
      <c r="C22" s="48">
        <v>0</v>
      </c>
      <c r="D22" s="48">
        <v>0</v>
      </c>
      <c r="E22" s="48">
        <v>2</v>
      </c>
      <c r="F22" s="48">
        <v>6</v>
      </c>
      <c r="G22" s="48">
        <v>3</v>
      </c>
      <c r="H22" s="48">
        <v>8</v>
      </c>
      <c r="I22" s="48">
        <v>4</v>
      </c>
      <c r="J22" s="48">
        <v>1</v>
      </c>
      <c r="K22" s="48">
        <v>7</v>
      </c>
      <c r="L22" s="48">
        <v>3</v>
      </c>
      <c r="M22" s="48">
        <v>9</v>
      </c>
      <c r="N22" s="48">
        <v>9</v>
      </c>
      <c r="O22" s="48">
        <v>0</v>
      </c>
      <c r="P22" s="48">
        <v>0</v>
      </c>
      <c r="Q22" s="48">
        <v>0</v>
      </c>
      <c r="R22" s="56">
        <v>52</v>
      </c>
    </row>
    <row r="23" spans="1:18" ht="20.05" customHeight="1" x14ac:dyDescent="0.25">
      <c r="A23" s="191" t="s">
        <v>1309</v>
      </c>
      <c r="B23" s="108" t="s">
        <v>1310</v>
      </c>
      <c r="C23" s="48">
        <v>0</v>
      </c>
      <c r="D23" s="48">
        <v>0</v>
      </c>
      <c r="E23" s="48">
        <v>0</v>
      </c>
      <c r="F23" s="48">
        <v>0</v>
      </c>
      <c r="G23" s="48">
        <v>6</v>
      </c>
      <c r="H23" s="48">
        <v>6</v>
      </c>
      <c r="I23" s="48">
        <v>3</v>
      </c>
      <c r="J23" s="48">
        <v>2</v>
      </c>
      <c r="K23" s="48">
        <v>6</v>
      </c>
      <c r="L23" s="48">
        <v>7</v>
      </c>
      <c r="M23" s="48">
        <v>6</v>
      </c>
      <c r="N23" s="48">
        <v>7</v>
      </c>
      <c r="O23" s="48">
        <v>2</v>
      </c>
      <c r="P23" s="48">
        <v>0</v>
      </c>
      <c r="Q23" s="48">
        <v>0</v>
      </c>
      <c r="R23" s="56">
        <v>45</v>
      </c>
    </row>
    <row r="24" spans="1:18" ht="20.05" customHeight="1" x14ac:dyDescent="0.25">
      <c r="A24" s="191" t="s">
        <v>1311</v>
      </c>
      <c r="B24" s="108" t="s">
        <v>288</v>
      </c>
      <c r="C24" s="48">
        <v>0</v>
      </c>
      <c r="D24" s="48">
        <v>0</v>
      </c>
      <c r="E24" s="48">
        <v>0</v>
      </c>
      <c r="F24" s="48">
        <v>7</v>
      </c>
      <c r="G24" s="48">
        <v>5</v>
      </c>
      <c r="H24" s="48">
        <v>6</v>
      </c>
      <c r="I24" s="48">
        <v>8</v>
      </c>
      <c r="J24" s="48">
        <v>10</v>
      </c>
      <c r="K24" s="48">
        <v>11</v>
      </c>
      <c r="L24" s="48">
        <v>9</v>
      </c>
      <c r="M24" s="48">
        <v>7</v>
      </c>
      <c r="N24" s="48">
        <v>0</v>
      </c>
      <c r="O24" s="48">
        <v>0</v>
      </c>
      <c r="P24" s="48">
        <v>0</v>
      </c>
      <c r="Q24" s="48">
        <v>0</v>
      </c>
      <c r="R24" s="56">
        <v>63</v>
      </c>
    </row>
    <row r="25" spans="1:18" ht="20.05" customHeight="1" x14ac:dyDescent="0.25">
      <c r="A25" s="191" t="s">
        <v>1312</v>
      </c>
      <c r="B25" s="108" t="s">
        <v>765</v>
      </c>
      <c r="C25" s="48">
        <v>0</v>
      </c>
      <c r="D25" s="48">
        <v>0</v>
      </c>
      <c r="E25" s="48">
        <v>1</v>
      </c>
      <c r="F25" s="48">
        <v>0</v>
      </c>
      <c r="G25" s="48">
        <v>1</v>
      </c>
      <c r="H25" s="48">
        <v>2</v>
      </c>
      <c r="I25" s="48">
        <v>0</v>
      </c>
      <c r="J25" s="48">
        <v>0</v>
      </c>
      <c r="K25" s="48">
        <v>3</v>
      </c>
      <c r="L25" s="48">
        <v>0</v>
      </c>
      <c r="M25" s="48">
        <v>0</v>
      </c>
      <c r="N25" s="48">
        <v>2</v>
      </c>
      <c r="O25" s="48">
        <v>2</v>
      </c>
      <c r="P25" s="48">
        <v>0</v>
      </c>
      <c r="Q25" s="48">
        <v>0</v>
      </c>
      <c r="R25" s="56">
        <v>11</v>
      </c>
    </row>
    <row r="26" spans="1:18" ht="20.05" customHeight="1" x14ac:dyDescent="0.25">
      <c r="A26" s="191" t="s">
        <v>1313</v>
      </c>
      <c r="B26" s="108" t="s">
        <v>330</v>
      </c>
      <c r="C26" s="48">
        <v>0</v>
      </c>
      <c r="D26" s="48">
        <v>0</v>
      </c>
      <c r="E26" s="48">
        <v>0</v>
      </c>
      <c r="F26" s="48">
        <v>8</v>
      </c>
      <c r="G26" s="48">
        <v>22</v>
      </c>
      <c r="H26" s="48">
        <v>15</v>
      </c>
      <c r="I26" s="48">
        <v>11</v>
      </c>
      <c r="J26" s="48">
        <v>14</v>
      </c>
      <c r="K26" s="48">
        <v>16</v>
      </c>
      <c r="L26" s="48">
        <v>16</v>
      </c>
      <c r="M26" s="48">
        <v>14</v>
      </c>
      <c r="N26" s="48">
        <v>17</v>
      </c>
      <c r="O26" s="48">
        <v>6</v>
      </c>
      <c r="P26" s="48">
        <v>6</v>
      </c>
      <c r="Q26" s="48">
        <v>4</v>
      </c>
      <c r="R26" s="56">
        <v>149</v>
      </c>
    </row>
    <row r="27" spans="1:18" ht="20.05" customHeight="1" x14ac:dyDescent="0.25">
      <c r="A27" s="191" t="s">
        <v>1314</v>
      </c>
      <c r="B27" s="108" t="s">
        <v>330</v>
      </c>
      <c r="C27" s="48">
        <v>0</v>
      </c>
      <c r="D27" s="48">
        <v>0</v>
      </c>
      <c r="E27" s="48">
        <v>0</v>
      </c>
      <c r="F27" s="48">
        <v>8</v>
      </c>
      <c r="G27" s="48">
        <v>7</v>
      </c>
      <c r="H27" s="48">
        <v>3</v>
      </c>
      <c r="I27" s="48">
        <v>2</v>
      </c>
      <c r="J27" s="48">
        <v>6</v>
      </c>
      <c r="K27" s="48">
        <v>5</v>
      </c>
      <c r="L27" s="48">
        <v>4</v>
      </c>
      <c r="M27" s="48">
        <v>6</v>
      </c>
      <c r="N27" s="48">
        <v>0</v>
      </c>
      <c r="O27" s="48">
        <v>3</v>
      </c>
      <c r="P27" s="48">
        <v>0</v>
      </c>
      <c r="Q27" s="48">
        <v>0</v>
      </c>
      <c r="R27" s="56">
        <v>44</v>
      </c>
    </row>
    <row r="28" spans="1:18" ht="20.05" customHeight="1" x14ac:dyDescent="0.25">
      <c r="A28" s="191" t="s">
        <v>1315</v>
      </c>
      <c r="B28" s="108" t="s">
        <v>231</v>
      </c>
      <c r="C28" s="48">
        <v>0</v>
      </c>
      <c r="D28" s="48">
        <v>0</v>
      </c>
      <c r="E28" s="48">
        <v>0</v>
      </c>
      <c r="F28" s="48">
        <v>1</v>
      </c>
      <c r="G28" s="48">
        <v>5</v>
      </c>
      <c r="H28" s="48">
        <v>1</v>
      </c>
      <c r="I28" s="48">
        <v>3</v>
      </c>
      <c r="J28" s="48">
        <v>7</v>
      </c>
      <c r="K28" s="48">
        <v>1</v>
      </c>
      <c r="L28" s="48">
        <v>2</v>
      </c>
      <c r="M28" s="48">
        <v>1</v>
      </c>
      <c r="N28" s="48">
        <v>3</v>
      </c>
      <c r="O28" s="48">
        <v>1</v>
      </c>
      <c r="P28" s="48">
        <v>0</v>
      </c>
      <c r="Q28" s="48">
        <v>0</v>
      </c>
      <c r="R28" s="56">
        <v>25</v>
      </c>
    </row>
    <row r="29" spans="1:18" ht="20.05" customHeight="1" x14ac:dyDescent="0.25">
      <c r="A29" s="191" t="s">
        <v>1316</v>
      </c>
      <c r="B29" s="108" t="s">
        <v>746</v>
      </c>
      <c r="C29" s="48">
        <v>0</v>
      </c>
      <c r="D29" s="48">
        <v>0</v>
      </c>
      <c r="E29" s="48">
        <v>1</v>
      </c>
      <c r="F29" s="48">
        <v>1</v>
      </c>
      <c r="G29" s="48">
        <v>4</v>
      </c>
      <c r="H29" s="48">
        <v>1</v>
      </c>
      <c r="I29" s="48">
        <v>1</v>
      </c>
      <c r="J29" s="48">
        <v>1</v>
      </c>
      <c r="K29" s="48">
        <v>3</v>
      </c>
      <c r="L29" s="48">
        <v>0</v>
      </c>
      <c r="M29" s="48">
        <v>4</v>
      </c>
      <c r="N29" s="48">
        <v>0</v>
      </c>
      <c r="O29" s="48">
        <v>0</v>
      </c>
      <c r="P29" s="48">
        <v>0</v>
      </c>
      <c r="Q29" s="48">
        <v>2</v>
      </c>
      <c r="R29" s="56">
        <v>18</v>
      </c>
    </row>
    <row r="30" spans="1:18" ht="20.05" customHeight="1" x14ac:dyDescent="0.25">
      <c r="A30" s="191" t="s">
        <v>1317</v>
      </c>
      <c r="B30" s="108" t="s">
        <v>1318</v>
      </c>
      <c r="C30" s="48">
        <v>0</v>
      </c>
      <c r="D30" s="48">
        <v>0</v>
      </c>
      <c r="E30" s="48">
        <v>3</v>
      </c>
      <c r="F30" s="48">
        <v>1</v>
      </c>
      <c r="G30" s="48">
        <v>1</v>
      </c>
      <c r="H30" s="48">
        <v>2</v>
      </c>
      <c r="I30" s="48">
        <v>0</v>
      </c>
      <c r="J30" s="48">
        <v>3</v>
      </c>
      <c r="K30" s="48">
        <v>1</v>
      </c>
      <c r="L30" s="48">
        <v>3</v>
      </c>
      <c r="M30" s="48">
        <v>0</v>
      </c>
      <c r="N30" s="48">
        <v>1</v>
      </c>
      <c r="O30" s="48">
        <v>1</v>
      </c>
      <c r="P30" s="48">
        <v>1</v>
      </c>
      <c r="Q30" s="48">
        <v>0</v>
      </c>
      <c r="R30" s="56">
        <v>17</v>
      </c>
    </row>
    <row r="31" spans="1:18" ht="20.05" customHeight="1" x14ac:dyDescent="0.25">
      <c r="A31" s="191" t="s">
        <v>1319</v>
      </c>
      <c r="B31" s="108" t="s">
        <v>211</v>
      </c>
      <c r="C31" s="48">
        <v>0</v>
      </c>
      <c r="D31" s="48">
        <v>0</v>
      </c>
      <c r="E31" s="48">
        <v>2</v>
      </c>
      <c r="F31" s="48">
        <v>1</v>
      </c>
      <c r="G31" s="48">
        <v>3</v>
      </c>
      <c r="H31" s="48">
        <v>3</v>
      </c>
      <c r="I31" s="48">
        <v>2</v>
      </c>
      <c r="J31" s="48">
        <v>3</v>
      </c>
      <c r="K31" s="48">
        <v>0</v>
      </c>
      <c r="L31" s="48">
        <v>2</v>
      </c>
      <c r="M31" s="48">
        <v>1</v>
      </c>
      <c r="N31" s="48">
        <v>2</v>
      </c>
      <c r="O31" s="48">
        <v>2</v>
      </c>
      <c r="P31" s="48">
        <v>2</v>
      </c>
      <c r="Q31" s="48">
        <v>0</v>
      </c>
      <c r="R31" s="56">
        <v>23</v>
      </c>
    </row>
    <row r="32" spans="1:18" ht="20.05" customHeight="1" x14ac:dyDescent="0.25">
      <c r="A32" s="191" t="s">
        <v>164</v>
      </c>
      <c r="B32" s="108" t="s">
        <v>563</v>
      </c>
      <c r="C32" s="48">
        <v>0</v>
      </c>
      <c r="D32" s="48">
        <v>0</v>
      </c>
      <c r="E32" s="48">
        <v>0</v>
      </c>
      <c r="F32" s="48">
        <v>0</v>
      </c>
      <c r="G32" s="48">
        <v>0</v>
      </c>
      <c r="H32" s="48">
        <v>0</v>
      </c>
      <c r="I32" s="48">
        <v>0</v>
      </c>
      <c r="J32" s="48">
        <v>1</v>
      </c>
      <c r="K32" s="48">
        <v>1</v>
      </c>
      <c r="L32" s="48">
        <v>4</v>
      </c>
      <c r="M32" s="48">
        <v>2</v>
      </c>
      <c r="N32" s="48">
        <v>2</v>
      </c>
      <c r="O32" s="48">
        <v>0</v>
      </c>
      <c r="P32" s="48">
        <v>3</v>
      </c>
      <c r="Q32" s="48">
        <v>2</v>
      </c>
      <c r="R32" s="56">
        <v>15</v>
      </c>
    </row>
    <row r="33" spans="1:18" ht="20.05" customHeight="1" x14ac:dyDescent="0.25">
      <c r="A33" s="191" t="s">
        <v>1320</v>
      </c>
      <c r="B33" s="108" t="s">
        <v>1321</v>
      </c>
      <c r="C33" s="48">
        <v>0</v>
      </c>
      <c r="D33" s="48">
        <v>0</v>
      </c>
      <c r="E33" s="48">
        <v>2</v>
      </c>
      <c r="F33" s="48">
        <v>4</v>
      </c>
      <c r="G33" s="48">
        <v>1</v>
      </c>
      <c r="H33" s="48">
        <v>2</v>
      </c>
      <c r="I33" s="48">
        <v>4</v>
      </c>
      <c r="J33" s="48">
        <v>2</v>
      </c>
      <c r="K33" s="48">
        <v>2</v>
      </c>
      <c r="L33" s="48">
        <v>1</v>
      </c>
      <c r="M33" s="48">
        <v>1</v>
      </c>
      <c r="N33" s="48">
        <v>4</v>
      </c>
      <c r="O33" s="48">
        <v>3</v>
      </c>
      <c r="P33" s="48">
        <v>3</v>
      </c>
      <c r="Q33" s="48">
        <v>1</v>
      </c>
      <c r="R33" s="56">
        <v>30</v>
      </c>
    </row>
    <row r="34" spans="1:18" ht="20.05" customHeight="1" x14ac:dyDescent="0.25">
      <c r="A34" s="43" t="s">
        <v>1322</v>
      </c>
      <c r="B34" s="108" t="s">
        <v>470</v>
      </c>
      <c r="C34" s="48">
        <v>0</v>
      </c>
      <c r="D34" s="48">
        <v>0</v>
      </c>
      <c r="E34" s="48">
        <v>1</v>
      </c>
      <c r="F34" s="48">
        <v>4</v>
      </c>
      <c r="G34" s="48">
        <v>6</v>
      </c>
      <c r="H34" s="48">
        <v>5</v>
      </c>
      <c r="I34" s="48">
        <v>1</v>
      </c>
      <c r="J34" s="48">
        <v>3</v>
      </c>
      <c r="K34" s="48">
        <v>4</v>
      </c>
      <c r="L34" s="48">
        <v>1</v>
      </c>
      <c r="M34" s="48">
        <v>3</v>
      </c>
      <c r="N34" s="48">
        <v>5</v>
      </c>
      <c r="O34" s="48">
        <v>4</v>
      </c>
      <c r="P34" s="48">
        <v>1</v>
      </c>
      <c r="Q34" s="48">
        <v>0</v>
      </c>
      <c r="R34" s="56">
        <v>38</v>
      </c>
    </row>
    <row r="35" spans="1:18" ht="20.05" customHeight="1" x14ac:dyDescent="0.25">
      <c r="A35" s="43" t="s">
        <v>1323</v>
      </c>
      <c r="B35" s="108" t="s">
        <v>765</v>
      </c>
      <c r="C35" s="48">
        <v>0</v>
      </c>
      <c r="D35" s="48">
        <v>0</v>
      </c>
      <c r="E35" s="48">
        <v>1</v>
      </c>
      <c r="F35" s="48">
        <v>1</v>
      </c>
      <c r="G35" s="48">
        <v>5</v>
      </c>
      <c r="H35" s="48">
        <v>0</v>
      </c>
      <c r="I35" s="48">
        <v>3</v>
      </c>
      <c r="J35" s="48">
        <v>2</v>
      </c>
      <c r="K35" s="48">
        <v>2</v>
      </c>
      <c r="L35" s="48">
        <v>3</v>
      </c>
      <c r="M35" s="48">
        <v>4</v>
      </c>
      <c r="N35" s="48">
        <v>3</v>
      </c>
      <c r="O35" s="48">
        <v>0</v>
      </c>
      <c r="P35" s="48">
        <v>3</v>
      </c>
      <c r="Q35" s="48">
        <v>1</v>
      </c>
      <c r="R35" s="56">
        <v>28</v>
      </c>
    </row>
    <row r="36" spans="1:18" ht="20.05" customHeight="1" x14ac:dyDescent="0.25">
      <c r="A36" s="43" t="s">
        <v>1324</v>
      </c>
      <c r="B36" s="108" t="s">
        <v>477</v>
      </c>
      <c r="C36" s="48">
        <v>0</v>
      </c>
      <c r="D36" s="48">
        <v>0</v>
      </c>
      <c r="E36" s="48">
        <v>0</v>
      </c>
      <c r="F36" s="48">
        <v>17</v>
      </c>
      <c r="G36" s="48">
        <v>31</v>
      </c>
      <c r="H36" s="48">
        <v>26</v>
      </c>
      <c r="I36" s="48">
        <v>32</v>
      </c>
      <c r="J36" s="48">
        <v>16</v>
      </c>
      <c r="K36" s="48">
        <v>25</v>
      </c>
      <c r="L36" s="48">
        <v>22</v>
      </c>
      <c r="M36" s="48">
        <v>21</v>
      </c>
      <c r="N36" s="48">
        <v>15</v>
      </c>
      <c r="O36" s="48">
        <v>18</v>
      </c>
      <c r="P36" s="48">
        <v>16</v>
      </c>
      <c r="Q36" s="48">
        <v>14</v>
      </c>
      <c r="R36" s="56">
        <v>253</v>
      </c>
    </row>
    <row r="37" spans="1:18" ht="20.05" customHeight="1" x14ac:dyDescent="0.25">
      <c r="A37" s="43" t="s">
        <v>1325</v>
      </c>
      <c r="B37" s="108" t="s">
        <v>211</v>
      </c>
      <c r="C37" s="48">
        <v>0</v>
      </c>
      <c r="D37" s="48">
        <v>0</v>
      </c>
      <c r="E37" s="48">
        <v>0</v>
      </c>
      <c r="F37" s="48">
        <v>2</v>
      </c>
      <c r="G37" s="48">
        <v>1</v>
      </c>
      <c r="H37" s="48">
        <v>5</v>
      </c>
      <c r="I37" s="48">
        <v>2</v>
      </c>
      <c r="J37" s="48">
        <v>3</v>
      </c>
      <c r="K37" s="48">
        <v>5</v>
      </c>
      <c r="L37" s="48">
        <v>4</v>
      </c>
      <c r="M37" s="48">
        <v>2</v>
      </c>
      <c r="N37" s="48">
        <v>2</v>
      </c>
      <c r="O37" s="48">
        <v>1</v>
      </c>
      <c r="P37" s="48">
        <v>0</v>
      </c>
      <c r="Q37" s="48">
        <v>0</v>
      </c>
      <c r="R37" s="56">
        <v>27</v>
      </c>
    </row>
    <row r="38" spans="1:18" ht="20.05" customHeight="1" x14ac:dyDescent="0.25">
      <c r="A38" s="188" t="s">
        <v>1326</v>
      </c>
      <c r="B38" s="109"/>
      <c r="C38" s="75"/>
      <c r="D38" s="75" t="s">
        <v>6</v>
      </c>
      <c r="E38" s="75"/>
      <c r="F38" s="75"/>
      <c r="G38" s="75"/>
      <c r="H38" s="75"/>
      <c r="I38" s="75"/>
      <c r="J38" s="75"/>
      <c r="K38" s="75"/>
      <c r="L38" s="75"/>
      <c r="M38" s="75"/>
      <c r="N38" s="75"/>
      <c r="O38" s="75"/>
      <c r="P38" s="75"/>
      <c r="Q38" s="75"/>
      <c r="R38" s="76"/>
    </row>
    <row r="39" spans="1:18" ht="12.75" customHeight="1" x14ac:dyDescent="0.2">
      <c r="A39" s="385"/>
      <c r="B39" s="386"/>
      <c r="C39" s="386"/>
      <c r="D39" s="386"/>
      <c r="E39" s="386"/>
      <c r="F39" s="386"/>
      <c r="G39" s="386"/>
      <c r="H39" s="386"/>
      <c r="I39" s="386"/>
      <c r="J39" s="386"/>
      <c r="K39" s="386"/>
      <c r="L39" s="386"/>
      <c r="M39" s="386"/>
      <c r="N39" s="386"/>
      <c r="O39" s="386"/>
      <c r="P39" s="386"/>
      <c r="Q39" s="386"/>
      <c r="R39" s="386"/>
    </row>
  </sheetData>
  <mergeCells count="3">
    <mergeCell ref="A1:R1"/>
    <mergeCell ref="A2:R2"/>
    <mergeCell ref="A39:R39"/>
  </mergeCells>
  <phoneticPr fontId="7" type="noConversion"/>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Narrow,Regular"&amp;12- 37 -</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tabColor rgb="FFE2FBFE"/>
    <pageSetUpPr autoPageBreaks="0"/>
  </sheetPr>
  <dimension ref="A1:T308"/>
  <sheetViews>
    <sheetView showGridLines="0" showZeros="0" topLeftCell="A11" zoomScale="83" zoomScaleNormal="83" workbookViewId="0">
      <selection activeCell="C33" sqref="C33"/>
    </sheetView>
  </sheetViews>
  <sheetFormatPr defaultColWidth="9.125" defaultRowHeight="14.3" x14ac:dyDescent="0.25"/>
  <cols>
    <col min="1" max="1" width="44.75" style="12" customWidth="1"/>
    <col min="2" max="2" width="18.75" style="12" customWidth="1"/>
    <col min="3" max="3" width="9" style="12" customWidth="1"/>
    <col min="4" max="17" width="6.75" style="12" customWidth="1"/>
    <col min="18" max="18" width="7.75" style="15" customWidth="1"/>
    <col min="19" max="16384" width="9.125" style="12"/>
  </cols>
  <sheetData>
    <row r="1" spans="1:19" ht="20.05" customHeight="1" x14ac:dyDescent="0.25">
      <c r="A1" s="350" t="s">
        <v>1285</v>
      </c>
      <c r="B1" s="351"/>
      <c r="C1" s="351"/>
      <c r="D1" s="351"/>
      <c r="E1" s="351"/>
      <c r="F1" s="351"/>
      <c r="G1" s="351"/>
      <c r="H1" s="351"/>
      <c r="I1" s="351"/>
      <c r="J1" s="351"/>
      <c r="K1" s="351"/>
      <c r="L1" s="351"/>
      <c r="M1" s="351"/>
      <c r="N1" s="351"/>
      <c r="O1" s="351"/>
      <c r="P1" s="351"/>
      <c r="Q1" s="351"/>
      <c r="R1" s="352"/>
      <c r="S1" s="15"/>
    </row>
    <row r="2" spans="1:19" ht="20.05" customHeight="1" x14ac:dyDescent="0.25">
      <c r="A2" s="384" t="s">
        <v>170</v>
      </c>
      <c r="B2" s="382"/>
      <c r="C2" s="382"/>
      <c r="D2" s="382"/>
      <c r="E2" s="382"/>
      <c r="F2" s="382"/>
      <c r="G2" s="382"/>
      <c r="H2" s="382"/>
      <c r="I2" s="382"/>
      <c r="J2" s="382"/>
      <c r="K2" s="382"/>
      <c r="L2" s="382"/>
      <c r="M2" s="382"/>
      <c r="N2" s="382"/>
      <c r="O2" s="382"/>
      <c r="P2" s="382"/>
      <c r="Q2" s="382"/>
      <c r="R2" s="383"/>
      <c r="S2" s="15"/>
    </row>
    <row r="3" spans="1:19" ht="30.1" customHeight="1" x14ac:dyDescent="0.25">
      <c r="A3" s="51" t="s">
        <v>190</v>
      </c>
      <c r="B3" s="51" t="s">
        <v>191</v>
      </c>
      <c r="C3" s="270" t="s">
        <v>172</v>
      </c>
      <c r="D3" s="52" t="s">
        <v>173</v>
      </c>
      <c r="E3" s="52" t="s">
        <v>174</v>
      </c>
      <c r="F3" s="126" t="s">
        <v>192</v>
      </c>
      <c r="G3" s="126" t="s">
        <v>193</v>
      </c>
      <c r="H3" s="126" t="s">
        <v>194</v>
      </c>
      <c r="I3" s="126" t="s">
        <v>195</v>
      </c>
      <c r="J3" s="126" t="s">
        <v>20</v>
      </c>
      <c r="K3" s="126" t="s">
        <v>23</v>
      </c>
      <c r="L3" s="126" t="s">
        <v>196</v>
      </c>
      <c r="M3" s="126" t="s">
        <v>197</v>
      </c>
      <c r="N3" s="126" t="s">
        <v>198</v>
      </c>
      <c r="O3" s="126" t="s">
        <v>199</v>
      </c>
      <c r="P3" s="126" t="s">
        <v>200</v>
      </c>
      <c r="Q3" s="126" t="s">
        <v>201</v>
      </c>
      <c r="R3" s="52" t="s">
        <v>175</v>
      </c>
    </row>
    <row r="4" spans="1:19" ht="20.05" customHeight="1" x14ac:dyDescent="0.25">
      <c r="A4" s="43" t="s">
        <v>1327</v>
      </c>
      <c r="B4" s="108" t="s">
        <v>442</v>
      </c>
      <c r="C4" s="48">
        <v>0</v>
      </c>
      <c r="D4" s="48">
        <v>0</v>
      </c>
      <c r="E4" s="48">
        <v>0</v>
      </c>
      <c r="F4" s="48">
        <v>0</v>
      </c>
      <c r="G4" s="48">
        <v>8</v>
      </c>
      <c r="H4" s="48">
        <v>3</v>
      </c>
      <c r="I4" s="48">
        <v>2</v>
      </c>
      <c r="J4" s="48">
        <v>3</v>
      </c>
      <c r="K4" s="48">
        <v>2</v>
      </c>
      <c r="L4" s="48">
        <v>5</v>
      </c>
      <c r="M4" s="48">
        <v>1</v>
      </c>
      <c r="N4" s="48">
        <v>1</v>
      </c>
      <c r="O4" s="48">
        <v>2</v>
      </c>
      <c r="P4" s="48">
        <v>0</v>
      </c>
      <c r="Q4" s="48">
        <v>0</v>
      </c>
      <c r="R4" s="58">
        <v>27</v>
      </c>
    </row>
    <row r="5" spans="1:19" ht="20.05" customHeight="1" x14ac:dyDescent="0.25">
      <c r="A5" s="43" t="s">
        <v>1328</v>
      </c>
      <c r="B5" s="108" t="s">
        <v>1329</v>
      </c>
      <c r="C5" s="48">
        <v>0</v>
      </c>
      <c r="D5" s="48">
        <v>0</v>
      </c>
      <c r="E5" s="48">
        <v>0</v>
      </c>
      <c r="F5" s="48">
        <v>0</v>
      </c>
      <c r="G5" s="48">
        <v>6</v>
      </c>
      <c r="H5" s="48">
        <v>4</v>
      </c>
      <c r="I5" s="48">
        <v>6</v>
      </c>
      <c r="J5" s="48">
        <v>3</v>
      </c>
      <c r="K5" s="48">
        <v>1</v>
      </c>
      <c r="L5" s="48">
        <v>4</v>
      </c>
      <c r="M5" s="48">
        <v>4</v>
      </c>
      <c r="N5" s="48">
        <v>4</v>
      </c>
      <c r="O5" s="48">
        <v>1</v>
      </c>
      <c r="P5" s="48">
        <v>4</v>
      </c>
      <c r="Q5" s="48">
        <v>0</v>
      </c>
      <c r="R5" s="58">
        <v>37</v>
      </c>
    </row>
    <row r="6" spans="1:19" ht="20.05" customHeight="1" x14ac:dyDescent="0.25">
      <c r="A6" s="43" t="s">
        <v>1330</v>
      </c>
      <c r="B6" s="108" t="s">
        <v>1331</v>
      </c>
      <c r="C6" s="48">
        <v>0</v>
      </c>
      <c r="D6" s="48">
        <v>0</v>
      </c>
      <c r="E6" s="48">
        <v>3</v>
      </c>
      <c r="F6" s="48">
        <v>1</v>
      </c>
      <c r="G6" s="48">
        <v>0</v>
      </c>
      <c r="H6" s="48">
        <v>3</v>
      </c>
      <c r="I6" s="48">
        <v>2</v>
      </c>
      <c r="J6" s="48">
        <v>0</v>
      </c>
      <c r="K6" s="48">
        <v>3</v>
      </c>
      <c r="L6" s="48">
        <v>0</v>
      </c>
      <c r="M6" s="48">
        <v>1</v>
      </c>
      <c r="N6" s="48">
        <v>0</v>
      </c>
      <c r="O6" s="48">
        <v>0</v>
      </c>
      <c r="P6" s="48">
        <v>0</v>
      </c>
      <c r="Q6" s="48">
        <v>0</v>
      </c>
      <c r="R6" s="58">
        <v>13</v>
      </c>
    </row>
    <row r="7" spans="1:19" ht="20.05" customHeight="1" x14ac:dyDescent="0.25">
      <c r="A7" s="43" t="s">
        <v>1332</v>
      </c>
      <c r="B7" s="108" t="s">
        <v>1333</v>
      </c>
      <c r="C7" s="48">
        <v>0</v>
      </c>
      <c r="D7" s="48">
        <v>0</v>
      </c>
      <c r="E7" s="48">
        <v>8</v>
      </c>
      <c r="F7" s="48">
        <v>10</v>
      </c>
      <c r="G7" s="48">
        <v>8</v>
      </c>
      <c r="H7" s="48">
        <v>8</v>
      </c>
      <c r="I7" s="48">
        <v>12</v>
      </c>
      <c r="J7" s="48">
        <v>11</v>
      </c>
      <c r="K7" s="48">
        <v>10</v>
      </c>
      <c r="L7" s="48">
        <v>10</v>
      </c>
      <c r="M7" s="48">
        <v>7</v>
      </c>
      <c r="N7" s="48">
        <v>10</v>
      </c>
      <c r="O7" s="48">
        <v>9</v>
      </c>
      <c r="P7" s="48">
        <v>7</v>
      </c>
      <c r="Q7" s="48">
        <v>4</v>
      </c>
      <c r="R7" s="58">
        <v>114</v>
      </c>
    </row>
    <row r="8" spans="1:19" ht="20.05" customHeight="1" x14ac:dyDescent="0.25">
      <c r="A8" s="43" t="s">
        <v>1334</v>
      </c>
      <c r="B8" s="108" t="s">
        <v>288</v>
      </c>
      <c r="C8" s="48">
        <v>0</v>
      </c>
      <c r="D8" s="48">
        <v>0</v>
      </c>
      <c r="E8" s="48">
        <v>3</v>
      </c>
      <c r="F8" s="48">
        <v>0</v>
      </c>
      <c r="G8" s="48">
        <v>0</v>
      </c>
      <c r="H8" s="48">
        <v>0</v>
      </c>
      <c r="I8" s="48">
        <v>0</v>
      </c>
      <c r="J8" s="48">
        <v>0</v>
      </c>
      <c r="K8" s="48">
        <v>0</v>
      </c>
      <c r="L8" s="48">
        <v>0</v>
      </c>
      <c r="M8" s="48">
        <v>0</v>
      </c>
      <c r="N8" s="48">
        <v>0</v>
      </c>
      <c r="O8" s="48">
        <v>0</v>
      </c>
      <c r="P8" s="48">
        <v>0</v>
      </c>
      <c r="Q8" s="48">
        <v>0</v>
      </c>
      <c r="R8" s="58">
        <v>3</v>
      </c>
    </row>
    <row r="9" spans="1:19" ht="20.05" customHeight="1" x14ac:dyDescent="0.25">
      <c r="A9" s="43" t="s">
        <v>1335</v>
      </c>
      <c r="B9" s="108" t="s">
        <v>630</v>
      </c>
      <c r="C9" s="48">
        <v>0</v>
      </c>
      <c r="D9" s="48">
        <v>0</v>
      </c>
      <c r="E9" s="48">
        <v>0</v>
      </c>
      <c r="F9" s="48">
        <v>3</v>
      </c>
      <c r="G9" s="48">
        <v>3</v>
      </c>
      <c r="H9" s="48">
        <v>7</v>
      </c>
      <c r="I9" s="48">
        <v>6</v>
      </c>
      <c r="J9" s="48">
        <v>3</v>
      </c>
      <c r="K9" s="48">
        <v>8</v>
      </c>
      <c r="L9" s="48">
        <v>3</v>
      </c>
      <c r="M9" s="48">
        <v>4</v>
      </c>
      <c r="N9" s="48">
        <v>3</v>
      </c>
      <c r="O9" s="48">
        <v>1</v>
      </c>
      <c r="P9" s="48">
        <v>0</v>
      </c>
      <c r="Q9" s="48">
        <v>0</v>
      </c>
      <c r="R9" s="58">
        <v>41</v>
      </c>
    </row>
    <row r="10" spans="1:19" ht="20.05" customHeight="1" x14ac:dyDescent="0.25">
      <c r="A10" s="43" t="s">
        <v>1336</v>
      </c>
      <c r="B10" s="108" t="s">
        <v>722</v>
      </c>
      <c r="C10" s="48">
        <v>0</v>
      </c>
      <c r="D10" s="48">
        <v>0</v>
      </c>
      <c r="E10" s="48">
        <v>0</v>
      </c>
      <c r="F10" s="48">
        <v>2</v>
      </c>
      <c r="G10" s="48">
        <v>4</v>
      </c>
      <c r="H10" s="48">
        <v>7</v>
      </c>
      <c r="I10" s="48">
        <v>1</v>
      </c>
      <c r="J10" s="48">
        <v>4</v>
      </c>
      <c r="K10" s="48">
        <v>1</v>
      </c>
      <c r="L10" s="48">
        <v>4</v>
      </c>
      <c r="M10" s="48">
        <v>3</v>
      </c>
      <c r="N10" s="48">
        <v>4</v>
      </c>
      <c r="O10" s="48">
        <v>1</v>
      </c>
      <c r="P10" s="48">
        <v>0</v>
      </c>
      <c r="Q10" s="48">
        <v>0</v>
      </c>
      <c r="R10" s="58">
        <v>31</v>
      </c>
    </row>
    <row r="11" spans="1:19" ht="20.05" customHeight="1" x14ac:dyDescent="0.25">
      <c r="A11" s="43" t="s">
        <v>1337</v>
      </c>
      <c r="B11" s="108" t="s">
        <v>1338</v>
      </c>
      <c r="C11" s="48">
        <v>0</v>
      </c>
      <c r="D11" s="48">
        <v>0</v>
      </c>
      <c r="E11" s="48">
        <v>0</v>
      </c>
      <c r="F11" s="48">
        <v>0</v>
      </c>
      <c r="G11" s="48">
        <v>0</v>
      </c>
      <c r="H11" s="48">
        <v>1</v>
      </c>
      <c r="I11" s="48">
        <v>0</v>
      </c>
      <c r="J11" s="48">
        <v>0</v>
      </c>
      <c r="K11" s="48">
        <v>1</v>
      </c>
      <c r="L11" s="48">
        <v>0</v>
      </c>
      <c r="M11" s="48">
        <v>1</v>
      </c>
      <c r="N11" s="48">
        <v>1</v>
      </c>
      <c r="O11" s="48">
        <v>0</v>
      </c>
      <c r="P11" s="48">
        <v>0</v>
      </c>
      <c r="Q11" s="48">
        <v>0</v>
      </c>
      <c r="R11" s="58">
        <v>4</v>
      </c>
    </row>
    <row r="12" spans="1:19" ht="20.05" customHeight="1" x14ac:dyDescent="0.25">
      <c r="A12" s="43" t="s">
        <v>1339</v>
      </c>
      <c r="B12" s="108" t="s">
        <v>632</v>
      </c>
      <c r="C12" s="48">
        <v>0</v>
      </c>
      <c r="D12" s="48">
        <v>0</v>
      </c>
      <c r="E12" s="48">
        <v>0</v>
      </c>
      <c r="F12" s="48">
        <v>0</v>
      </c>
      <c r="G12" s="48">
        <v>3</v>
      </c>
      <c r="H12" s="48">
        <v>6</v>
      </c>
      <c r="I12" s="48">
        <v>4</v>
      </c>
      <c r="J12" s="48">
        <v>3</v>
      </c>
      <c r="K12" s="48">
        <v>6</v>
      </c>
      <c r="L12" s="48">
        <v>1</v>
      </c>
      <c r="M12" s="48">
        <v>2</v>
      </c>
      <c r="N12" s="48">
        <v>4</v>
      </c>
      <c r="O12" s="48">
        <v>0</v>
      </c>
      <c r="P12" s="48">
        <v>0</v>
      </c>
      <c r="Q12" s="48">
        <v>0</v>
      </c>
      <c r="R12" s="58">
        <v>29</v>
      </c>
    </row>
    <row r="13" spans="1:19" ht="20.05" customHeight="1" x14ac:dyDescent="0.25">
      <c r="A13" s="43" t="s">
        <v>1340</v>
      </c>
      <c r="B13" s="108" t="s">
        <v>455</v>
      </c>
      <c r="C13" s="48">
        <v>0</v>
      </c>
      <c r="D13" s="48">
        <v>0</v>
      </c>
      <c r="E13" s="48">
        <v>0</v>
      </c>
      <c r="F13" s="48">
        <v>4</v>
      </c>
      <c r="G13" s="48">
        <v>4</v>
      </c>
      <c r="H13" s="48">
        <v>4</v>
      </c>
      <c r="I13" s="48">
        <v>6</v>
      </c>
      <c r="J13" s="48">
        <v>2</v>
      </c>
      <c r="K13" s="48">
        <v>6</v>
      </c>
      <c r="L13" s="48">
        <v>6</v>
      </c>
      <c r="M13" s="48">
        <v>2</v>
      </c>
      <c r="N13" s="48">
        <v>6</v>
      </c>
      <c r="O13" s="48">
        <v>4</v>
      </c>
      <c r="P13" s="48">
        <v>5</v>
      </c>
      <c r="Q13" s="48">
        <v>0</v>
      </c>
      <c r="R13" s="58">
        <v>49</v>
      </c>
    </row>
    <row r="14" spans="1:19" ht="20.05" customHeight="1" x14ac:dyDescent="0.25">
      <c r="A14" s="43" t="s">
        <v>1341</v>
      </c>
      <c r="B14" s="108" t="s">
        <v>728</v>
      </c>
      <c r="C14" s="48">
        <v>0</v>
      </c>
      <c r="D14" s="48">
        <v>0</v>
      </c>
      <c r="E14" s="48">
        <v>0</v>
      </c>
      <c r="F14" s="48">
        <v>4</v>
      </c>
      <c r="G14" s="48">
        <v>4</v>
      </c>
      <c r="H14" s="48">
        <v>5</v>
      </c>
      <c r="I14" s="48">
        <v>1</v>
      </c>
      <c r="J14" s="48">
        <v>3</v>
      </c>
      <c r="K14" s="48">
        <v>3</v>
      </c>
      <c r="L14" s="48">
        <v>1</v>
      </c>
      <c r="M14" s="48">
        <v>4</v>
      </c>
      <c r="N14" s="48">
        <v>1</v>
      </c>
      <c r="O14" s="48">
        <v>0</v>
      </c>
      <c r="P14" s="48">
        <v>0</v>
      </c>
      <c r="Q14" s="48">
        <v>0</v>
      </c>
      <c r="R14" s="58">
        <v>26</v>
      </c>
    </row>
    <row r="15" spans="1:19" ht="20.05" customHeight="1" x14ac:dyDescent="0.25">
      <c r="A15" s="43" t="s">
        <v>1342</v>
      </c>
      <c r="B15" s="108" t="s">
        <v>864</v>
      </c>
      <c r="C15" s="48">
        <v>0</v>
      </c>
      <c r="D15" s="48">
        <v>0</v>
      </c>
      <c r="E15" s="48">
        <v>5</v>
      </c>
      <c r="F15" s="48">
        <v>8</v>
      </c>
      <c r="G15" s="48">
        <v>14</v>
      </c>
      <c r="H15" s="48">
        <v>8</v>
      </c>
      <c r="I15" s="48">
        <v>8</v>
      </c>
      <c r="J15" s="48">
        <v>5</v>
      </c>
      <c r="K15" s="48">
        <v>9</v>
      </c>
      <c r="L15" s="48">
        <v>13</v>
      </c>
      <c r="M15" s="48">
        <v>5</v>
      </c>
      <c r="N15" s="48">
        <v>5</v>
      </c>
      <c r="O15" s="48">
        <v>0</v>
      </c>
      <c r="P15" s="48">
        <v>0</v>
      </c>
      <c r="Q15" s="48">
        <v>0</v>
      </c>
      <c r="R15" s="58">
        <v>80</v>
      </c>
    </row>
    <row r="16" spans="1:19" ht="20.05" customHeight="1" x14ac:dyDescent="0.25">
      <c r="A16" s="43" t="s">
        <v>165</v>
      </c>
      <c r="B16" s="108" t="s">
        <v>252</v>
      </c>
      <c r="C16" s="48">
        <v>0</v>
      </c>
      <c r="D16" s="48">
        <v>0</v>
      </c>
      <c r="E16" s="48">
        <v>0</v>
      </c>
      <c r="F16" s="48">
        <v>2</v>
      </c>
      <c r="G16" s="48">
        <v>1</v>
      </c>
      <c r="H16" s="48">
        <v>2</v>
      </c>
      <c r="I16" s="48">
        <v>4</v>
      </c>
      <c r="J16" s="48">
        <v>2</v>
      </c>
      <c r="K16" s="48">
        <v>2</v>
      </c>
      <c r="L16" s="48">
        <v>3</v>
      </c>
      <c r="M16" s="48">
        <v>2</v>
      </c>
      <c r="N16" s="48">
        <v>0</v>
      </c>
      <c r="O16" s="48">
        <v>0</v>
      </c>
      <c r="P16" s="48">
        <v>0</v>
      </c>
      <c r="Q16" s="48">
        <v>0</v>
      </c>
      <c r="R16" s="58">
        <v>18</v>
      </c>
    </row>
    <row r="17" spans="1:18" ht="20.05" customHeight="1" x14ac:dyDescent="0.25">
      <c r="A17" s="43" t="s">
        <v>166</v>
      </c>
      <c r="B17" s="108" t="s">
        <v>728</v>
      </c>
      <c r="C17" s="48">
        <v>0</v>
      </c>
      <c r="D17" s="48">
        <v>0</v>
      </c>
      <c r="E17" s="48">
        <v>0</v>
      </c>
      <c r="F17" s="48">
        <v>3</v>
      </c>
      <c r="G17" s="48">
        <v>1</v>
      </c>
      <c r="H17" s="48">
        <v>4</v>
      </c>
      <c r="I17" s="48">
        <v>1</v>
      </c>
      <c r="J17" s="48">
        <v>2</v>
      </c>
      <c r="K17" s="48">
        <v>1</v>
      </c>
      <c r="L17" s="48">
        <v>1</v>
      </c>
      <c r="M17" s="48">
        <v>4</v>
      </c>
      <c r="N17" s="48">
        <v>1</v>
      </c>
      <c r="O17" s="48">
        <v>0</v>
      </c>
      <c r="P17" s="48">
        <v>0</v>
      </c>
      <c r="Q17" s="48">
        <v>0</v>
      </c>
      <c r="R17" s="58">
        <v>18</v>
      </c>
    </row>
    <row r="18" spans="1:18" ht="20.05" customHeight="1" x14ac:dyDescent="0.25">
      <c r="A18" s="43" t="s">
        <v>1343</v>
      </c>
      <c r="B18" s="108" t="s">
        <v>1344</v>
      </c>
      <c r="C18" s="48">
        <v>0</v>
      </c>
      <c r="D18" s="48">
        <v>0</v>
      </c>
      <c r="E18" s="48">
        <v>0</v>
      </c>
      <c r="F18" s="48">
        <v>2</v>
      </c>
      <c r="G18" s="48">
        <v>7</v>
      </c>
      <c r="H18" s="48">
        <v>6</v>
      </c>
      <c r="I18" s="48">
        <v>9</v>
      </c>
      <c r="J18" s="48">
        <v>4</v>
      </c>
      <c r="K18" s="48">
        <v>3</v>
      </c>
      <c r="L18" s="48">
        <v>5</v>
      </c>
      <c r="M18" s="48">
        <v>6</v>
      </c>
      <c r="N18" s="48">
        <v>4</v>
      </c>
      <c r="O18" s="48">
        <v>0</v>
      </c>
      <c r="P18" s="48">
        <v>0</v>
      </c>
      <c r="Q18" s="48">
        <v>0</v>
      </c>
      <c r="R18" s="58">
        <v>46</v>
      </c>
    </row>
    <row r="19" spans="1:18" ht="20.05" customHeight="1" x14ac:dyDescent="0.25">
      <c r="A19" s="191" t="s">
        <v>1345</v>
      </c>
      <c r="B19" s="108" t="s">
        <v>1346</v>
      </c>
      <c r="C19" s="48">
        <v>0</v>
      </c>
      <c r="D19" s="48">
        <v>0</v>
      </c>
      <c r="E19" s="48">
        <v>2</v>
      </c>
      <c r="F19" s="48">
        <v>1</v>
      </c>
      <c r="G19" s="48">
        <v>1</v>
      </c>
      <c r="H19" s="48">
        <v>3</v>
      </c>
      <c r="I19" s="48">
        <v>2</v>
      </c>
      <c r="J19" s="48">
        <v>4</v>
      </c>
      <c r="K19" s="48">
        <v>2</v>
      </c>
      <c r="L19" s="48">
        <v>0</v>
      </c>
      <c r="M19" s="48">
        <v>2</v>
      </c>
      <c r="N19" s="48">
        <v>3</v>
      </c>
      <c r="O19" s="48">
        <v>2</v>
      </c>
      <c r="P19" s="48">
        <v>0</v>
      </c>
      <c r="Q19" s="48">
        <v>4</v>
      </c>
      <c r="R19" s="58">
        <v>26</v>
      </c>
    </row>
    <row r="20" spans="1:18" ht="20.05" customHeight="1" x14ac:dyDescent="0.25">
      <c r="A20" s="191" t="s">
        <v>1347</v>
      </c>
      <c r="B20" s="108" t="s">
        <v>1348</v>
      </c>
      <c r="C20" s="48">
        <v>0</v>
      </c>
      <c r="D20" s="48">
        <v>0</v>
      </c>
      <c r="E20" s="48">
        <v>0</v>
      </c>
      <c r="F20" s="48">
        <v>2</v>
      </c>
      <c r="G20" s="48">
        <v>8</v>
      </c>
      <c r="H20" s="48">
        <v>2</v>
      </c>
      <c r="I20" s="48">
        <v>4</v>
      </c>
      <c r="J20" s="48">
        <v>4</v>
      </c>
      <c r="K20" s="48">
        <v>6</v>
      </c>
      <c r="L20" s="48">
        <v>3</v>
      </c>
      <c r="M20" s="48">
        <v>3</v>
      </c>
      <c r="N20" s="48">
        <v>6</v>
      </c>
      <c r="O20" s="48">
        <v>0</v>
      </c>
      <c r="P20" s="48">
        <v>0</v>
      </c>
      <c r="Q20" s="48">
        <v>0</v>
      </c>
      <c r="R20" s="58">
        <v>38</v>
      </c>
    </row>
    <row r="21" spans="1:18" ht="20.05" customHeight="1" x14ac:dyDescent="0.25">
      <c r="A21" s="191" t="s">
        <v>1349</v>
      </c>
      <c r="B21" s="108" t="s">
        <v>801</v>
      </c>
      <c r="C21" s="48">
        <v>0</v>
      </c>
      <c r="D21" s="48">
        <v>0</v>
      </c>
      <c r="E21" s="48">
        <v>0</v>
      </c>
      <c r="F21" s="48">
        <v>2</v>
      </c>
      <c r="G21" s="48">
        <v>2</v>
      </c>
      <c r="H21" s="48">
        <v>4</v>
      </c>
      <c r="I21" s="48">
        <v>1</v>
      </c>
      <c r="J21" s="48">
        <v>4</v>
      </c>
      <c r="K21" s="48">
        <v>4</v>
      </c>
      <c r="L21" s="48">
        <v>2</v>
      </c>
      <c r="M21" s="48">
        <v>4</v>
      </c>
      <c r="N21" s="48">
        <v>4</v>
      </c>
      <c r="O21" s="48">
        <v>0</v>
      </c>
      <c r="P21" s="48">
        <v>0</v>
      </c>
      <c r="Q21" s="48">
        <v>0</v>
      </c>
      <c r="R21" s="58">
        <v>27</v>
      </c>
    </row>
    <row r="22" spans="1:18" ht="20.05" customHeight="1" x14ac:dyDescent="0.25">
      <c r="A22" s="191" t="s">
        <v>1350</v>
      </c>
      <c r="B22" s="108" t="s">
        <v>1351</v>
      </c>
      <c r="C22" s="48">
        <v>0</v>
      </c>
      <c r="D22" s="48">
        <v>0</v>
      </c>
      <c r="E22" s="48">
        <v>0</v>
      </c>
      <c r="F22" s="48">
        <v>0</v>
      </c>
      <c r="G22" s="48">
        <v>5</v>
      </c>
      <c r="H22" s="48">
        <v>7</v>
      </c>
      <c r="I22" s="48">
        <v>4</v>
      </c>
      <c r="J22" s="48">
        <v>6</v>
      </c>
      <c r="K22" s="48">
        <v>2</v>
      </c>
      <c r="L22" s="48">
        <v>2</v>
      </c>
      <c r="M22" s="48">
        <v>4</v>
      </c>
      <c r="N22" s="48">
        <v>4</v>
      </c>
      <c r="O22" s="48">
        <v>0</v>
      </c>
      <c r="P22" s="48">
        <v>0</v>
      </c>
      <c r="Q22" s="48">
        <v>0</v>
      </c>
      <c r="R22" s="58">
        <v>34</v>
      </c>
    </row>
    <row r="23" spans="1:18" ht="20.05" customHeight="1" x14ac:dyDescent="0.25">
      <c r="A23" s="191" t="s">
        <v>167</v>
      </c>
      <c r="B23" s="108" t="s">
        <v>231</v>
      </c>
      <c r="C23" s="48">
        <v>0</v>
      </c>
      <c r="D23" s="48">
        <v>0</v>
      </c>
      <c r="E23" s="48">
        <v>0</v>
      </c>
      <c r="F23" s="48">
        <v>0</v>
      </c>
      <c r="G23" s="48">
        <v>1</v>
      </c>
      <c r="H23" s="48">
        <v>0</v>
      </c>
      <c r="I23" s="48">
        <v>0</v>
      </c>
      <c r="J23" s="48">
        <v>0</v>
      </c>
      <c r="K23" s="48">
        <v>2</v>
      </c>
      <c r="L23" s="48">
        <v>0</v>
      </c>
      <c r="M23" s="48">
        <v>2</v>
      </c>
      <c r="N23" s="48">
        <v>1</v>
      </c>
      <c r="O23" s="48">
        <v>0</v>
      </c>
      <c r="P23" s="48">
        <v>0</v>
      </c>
      <c r="Q23" s="48">
        <v>0</v>
      </c>
      <c r="R23" s="58">
        <v>6</v>
      </c>
    </row>
    <row r="24" spans="1:18" ht="20.05" customHeight="1" x14ac:dyDescent="0.25">
      <c r="A24" s="191" t="s">
        <v>1352</v>
      </c>
      <c r="B24" s="108" t="s">
        <v>1353</v>
      </c>
      <c r="C24" s="48">
        <v>0</v>
      </c>
      <c r="D24" s="48">
        <v>0</v>
      </c>
      <c r="E24" s="48">
        <v>7</v>
      </c>
      <c r="F24" s="48">
        <v>4</v>
      </c>
      <c r="G24" s="48">
        <v>4</v>
      </c>
      <c r="H24" s="48">
        <v>5</v>
      </c>
      <c r="I24" s="48">
        <v>4</v>
      </c>
      <c r="J24" s="48">
        <v>3</v>
      </c>
      <c r="K24" s="48">
        <v>4</v>
      </c>
      <c r="L24" s="48">
        <v>3</v>
      </c>
      <c r="M24" s="48">
        <v>3</v>
      </c>
      <c r="N24" s="48">
        <v>1</v>
      </c>
      <c r="O24" s="48">
        <v>3</v>
      </c>
      <c r="P24" s="48">
        <v>4</v>
      </c>
      <c r="Q24" s="48">
        <v>1</v>
      </c>
      <c r="R24" s="58">
        <v>46</v>
      </c>
    </row>
    <row r="25" spans="1:18" ht="20.05" customHeight="1" x14ac:dyDescent="0.25">
      <c r="A25" s="191" t="s">
        <v>1354</v>
      </c>
      <c r="B25" s="108" t="s">
        <v>1355</v>
      </c>
      <c r="C25" s="48">
        <v>0</v>
      </c>
      <c r="D25" s="48">
        <v>0</v>
      </c>
      <c r="E25" s="48">
        <v>5</v>
      </c>
      <c r="F25" s="48">
        <v>5</v>
      </c>
      <c r="G25" s="48">
        <v>2</v>
      </c>
      <c r="H25" s="48">
        <v>5</v>
      </c>
      <c r="I25" s="48">
        <v>3</v>
      </c>
      <c r="J25" s="48">
        <v>6</v>
      </c>
      <c r="K25" s="48">
        <v>2</v>
      </c>
      <c r="L25" s="48">
        <v>7</v>
      </c>
      <c r="M25" s="48">
        <v>3</v>
      </c>
      <c r="N25" s="48">
        <v>2</v>
      </c>
      <c r="O25" s="48">
        <v>3</v>
      </c>
      <c r="P25" s="48">
        <v>2</v>
      </c>
      <c r="Q25" s="48">
        <v>0</v>
      </c>
      <c r="R25" s="58">
        <v>45</v>
      </c>
    </row>
    <row r="26" spans="1:18" ht="20.05" customHeight="1" x14ac:dyDescent="0.25">
      <c r="A26" s="191" t="s">
        <v>1356</v>
      </c>
      <c r="B26" s="108" t="s">
        <v>862</v>
      </c>
      <c r="C26" s="48">
        <v>0</v>
      </c>
      <c r="D26" s="48">
        <v>0</v>
      </c>
      <c r="E26" s="48">
        <v>2</v>
      </c>
      <c r="F26" s="48">
        <v>4</v>
      </c>
      <c r="G26" s="48">
        <v>5</v>
      </c>
      <c r="H26" s="48">
        <v>0</v>
      </c>
      <c r="I26" s="48">
        <v>3</v>
      </c>
      <c r="J26" s="48">
        <v>2</v>
      </c>
      <c r="K26" s="48">
        <v>0</v>
      </c>
      <c r="L26" s="48">
        <v>0</v>
      </c>
      <c r="M26" s="48">
        <v>2</v>
      </c>
      <c r="N26" s="48">
        <v>2</v>
      </c>
      <c r="O26" s="48">
        <v>1</v>
      </c>
      <c r="P26" s="48">
        <v>0</v>
      </c>
      <c r="Q26" s="48">
        <v>1</v>
      </c>
      <c r="R26" s="58">
        <v>22</v>
      </c>
    </row>
    <row r="27" spans="1:18" ht="20.05" customHeight="1" x14ac:dyDescent="0.25">
      <c r="A27" s="43" t="s">
        <v>1357</v>
      </c>
      <c r="B27" s="108" t="s">
        <v>1358</v>
      </c>
      <c r="C27" s="48">
        <v>0</v>
      </c>
      <c r="D27" s="48">
        <v>0</v>
      </c>
      <c r="E27" s="48">
        <v>0</v>
      </c>
      <c r="F27" s="48">
        <v>1</v>
      </c>
      <c r="G27" s="48">
        <v>4</v>
      </c>
      <c r="H27" s="48">
        <v>3</v>
      </c>
      <c r="I27" s="48">
        <v>8</v>
      </c>
      <c r="J27" s="48">
        <v>3</v>
      </c>
      <c r="K27" s="48">
        <v>1</v>
      </c>
      <c r="L27" s="48">
        <v>5</v>
      </c>
      <c r="M27" s="48">
        <v>4</v>
      </c>
      <c r="N27" s="48">
        <v>4</v>
      </c>
      <c r="O27" s="48">
        <v>1</v>
      </c>
      <c r="P27" s="48">
        <v>0</v>
      </c>
      <c r="Q27" s="48">
        <v>0</v>
      </c>
      <c r="R27" s="58">
        <v>34</v>
      </c>
    </row>
    <row r="28" spans="1:18" ht="20.05" customHeight="1" x14ac:dyDescent="0.25">
      <c r="A28" s="43" t="s">
        <v>1359</v>
      </c>
      <c r="B28" s="108" t="s">
        <v>231</v>
      </c>
      <c r="C28" s="48">
        <v>0</v>
      </c>
      <c r="D28" s="48">
        <v>0</v>
      </c>
      <c r="E28" s="48">
        <v>0</v>
      </c>
      <c r="F28" s="48">
        <v>4</v>
      </c>
      <c r="G28" s="48">
        <v>0</v>
      </c>
      <c r="H28" s="48">
        <v>3</v>
      </c>
      <c r="I28" s="48">
        <v>0</v>
      </c>
      <c r="J28" s="48">
        <v>3</v>
      </c>
      <c r="K28" s="48">
        <v>0</v>
      </c>
      <c r="L28" s="48">
        <v>3</v>
      </c>
      <c r="M28" s="48">
        <v>2</v>
      </c>
      <c r="N28" s="48">
        <v>2</v>
      </c>
      <c r="O28" s="48">
        <v>0</v>
      </c>
      <c r="P28" s="48">
        <v>0</v>
      </c>
      <c r="Q28" s="48">
        <v>0</v>
      </c>
      <c r="R28" s="58">
        <v>17</v>
      </c>
    </row>
    <row r="29" spans="1:18" ht="20.05" customHeight="1" x14ac:dyDescent="0.25">
      <c r="A29" s="43" t="s">
        <v>1360</v>
      </c>
      <c r="B29" s="108" t="s">
        <v>288</v>
      </c>
      <c r="C29" s="48">
        <v>0</v>
      </c>
      <c r="D29" s="48">
        <v>0</v>
      </c>
      <c r="E29" s="48">
        <v>0</v>
      </c>
      <c r="F29" s="48">
        <v>0</v>
      </c>
      <c r="G29" s="48">
        <v>0</v>
      </c>
      <c r="H29" s="48">
        <v>1</v>
      </c>
      <c r="I29" s="48">
        <v>1</v>
      </c>
      <c r="J29" s="48">
        <v>0</v>
      </c>
      <c r="K29" s="48">
        <v>0</v>
      </c>
      <c r="L29" s="48">
        <v>1</v>
      </c>
      <c r="M29" s="48">
        <v>1</v>
      </c>
      <c r="N29" s="48">
        <v>1</v>
      </c>
      <c r="O29" s="48">
        <v>1</v>
      </c>
      <c r="P29" s="48">
        <v>1</v>
      </c>
      <c r="Q29" s="48">
        <v>0</v>
      </c>
      <c r="R29" s="58">
        <v>7</v>
      </c>
    </row>
    <row r="30" spans="1:18" ht="20.05" customHeight="1" x14ac:dyDescent="0.25">
      <c r="A30" s="43" t="s">
        <v>1361</v>
      </c>
      <c r="B30" s="108" t="s">
        <v>1348</v>
      </c>
      <c r="C30" s="48">
        <v>0</v>
      </c>
      <c r="D30" s="48">
        <v>0</v>
      </c>
      <c r="E30" s="48">
        <v>2</v>
      </c>
      <c r="F30" s="48">
        <v>6</v>
      </c>
      <c r="G30" s="48">
        <v>6</v>
      </c>
      <c r="H30" s="48">
        <v>4</v>
      </c>
      <c r="I30" s="48">
        <v>0</v>
      </c>
      <c r="J30" s="48">
        <v>6</v>
      </c>
      <c r="K30" s="48">
        <v>2</v>
      </c>
      <c r="L30" s="48">
        <v>3</v>
      </c>
      <c r="M30" s="48">
        <v>2</v>
      </c>
      <c r="N30" s="48">
        <v>1</v>
      </c>
      <c r="O30" s="48">
        <v>0</v>
      </c>
      <c r="P30" s="48">
        <v>0</v>
      </c>
      <c r="Q30" s="48">
        <v>0</v>
      </c>
      <c r="R30" s="58">
        <v>32</v>
      </c>
    </row>
    <row r="31" spans="1:18" ht="20.05" customHeight="1" x14ac:dyDescent="0.25">
      <c r="A31" s="153" t="s">
        <v>1362</v>
      </c>
      <c r="B31" s="154" t="s">
        <v>1363</v>
      </c>
      <c r="C31" s="48">
        <v>0</v>
      </c>
      <c r="D31" s="48">
        <v>0</v>
      </c>
      <c r="E31" s="48">
        <v>3</v>
      </c>
      <c r="F31" s="48">
        <v>3</v>
      </c>
      <c r="G31" s="48">
        <v>6</v>
      </c>
      <c r="H31" s="48">
        <v>4</v>
      </c>
      <c r="I31" s="48">
        <v>4</v>
      </c>
      <c r="J31" s="48">
        <v>7</v>
      </c>
      <c r="K31" s="48">
        <v>5</v>
      </c>
      <c r="L31" s="48">
        <v>9</v>
      </c>
      <c r="M31" s="48">
        <v>6</v>
      </c>
      <c r="N31" s="48">
        <v>2</v>
      </c>
      <c r="O31" s="48">
        <v>8</v>
      </c>
      <c r="P31" s="48">
        <v>3</v>
      </c>
      <c r="Q31" s="48">
        <v>3</v>
      </c>
      <c r="R31" s="155">
        <v>63</v>
      </c>
    </row>
    <row r="32" spans="1:18" ht="20.05" customHeight="1" x14ac:dyDescent="0.25">
      <c r="A32" s="153" t="s">
        <v>1364</v>
      </c>
      <c r="B32" s="154" t="s">
        <v>1365</v>
      </c>
      <c r="C32" s="48">
        <v>0</v>
      </c>
      <c r="D32" s="48">
        <v>0</v>
      </c>
      <c r="E32" s="48">
        <v>5</v>
      </c>
      <c r="F32" s="48">
        <v>1</v>
      </c>
      <c r="G32" s="48">
        <v>4</v>
      </c>
      <c r="H32" s="48">
        <v>1</v>
      </c>
      <c r="I32" s="48">
        <v>0</v>
      </c>
      <c r="J32" s="48">
        <v>0</v>
      </c>
      <c r="K32" s="48">
        <v>2</v>
      </c>
      <c r="L32" s="48">
        <v>0</v>
      </c>
      <c r="M32" s="48">
        <v>4</v>
      </c>
      <c r="N32" s="48">
        <v>0</v>
      </c>
      <c r="O32" s="48">
        <v>1</v>
      </c>
      <c r="P32" s="48">
        <v>2</v>
      </c>
      <c r="Q32" s="48">
        <v>0</v>
      </c>
      <c r="R32" s="155">
        <v>20</v>
      </c>
    </row>
    <row r="33" spans="1:20" ht="20.05" customHeight="1" x14ac:dyDescent="0.25">
      <c r="A33" s="153" t="s">
        <v>168</v>
      </c>
      <c r="B33" s="154" t="s">
        <v>252</v>
      </c>
      <c r="C33" s="48">
        <v>0</v>
      </c>
      <c r="D33" s="48">
        <v>0</v>
      </c>
      <c r="E33" s="48">
        <v>0</v>
      </c>
      <c r="F33" s="48">
        <v>1</v>
      </c>
      <c r="G33" s="48">
        <v>1</v>
      </c>
      <c r="H33" s="48">
        <v>2</v>
      </c>
      <c r="I33" s="48">
        <v>1</v>
      </c>
      <c r="J33" s="48">
        <v>4</v>
      </c>
      <c r="K33" s="48">
        <v>2</v>
      </c>
      <c r="L33" s="48">
        <v>3</v>
      </c>
      <c r="M33" s="48">
        <v>3</v>
      </c>
      <c r="N33" s="48">
        <v>0</v>
      </c>
      <c r="O33" s="48">
        <v>0</v>
      </c>
      <c r="P33" s="48">
        <v>0</v>
      </c>
      <c r="Q33" s="48">
        <v>0</v>
      </c>
      <c r="R33" s="155">
        <v>17</v>
      </c>
    </row>
    <row r="34" spans="1:20" ht="20.05" customHeight="1" x14ac:dyDescent="0.25">
      <c r="A34" s="153" t="s">
        <v>1366</v>
      </c>
      <c r="B34" s="154" t="s">
        <v>472</v>
      </c>
      <c r="C34" s="48">
        <v>0</v>
      </c>
      <c r="D34" s="48">
        <v>0</v>
      </c>
      <c r="E34" s="48">
        <v>1</v>
      </c>
      <c r="F34" s="48">
        <v>0</v>
      </c>
      <c r="G34" s="48">
        <v>5</v>
      </c>
      <c r="H34" s="48">
        <v>2</v>
      </c>
      <c r="I34" s="48">
        <v>5</v>
      </c>
      <c r="J34" s="48">
        <v>1</v>
      </c>
      <c r="K34" s="48">
        <v>1</v>
      </c>
      <c r="L34" s="48">
        <v>0</v>
      </c>
      <c r="M34" s="48">
        <v>3</v>
      </c>
      <c r="N34" s="48">
        <v>1</v>
      </c>
      <c r="O34" s="48">
        <v>0</v>
      </c>
      <c r="P34" s="48">
        <v>0</v>
      </c>
      <c r="Q34" s="48">
        <v>0</v>
      </c>
      <c r="R34" s="155">
        <v>19</v>
      </c>
    </row>
    <row r="35" spans="1:20" ht="20.05" customHeight="1" x14ac:dyDescent="0.25">
      <c r="A35" s="72" t="s">
        <v>1367</v>
      </c>
      <c r="B35" s="110" t="s">
        <v>1052</v>
      </c>
      <c r="C35" s="48">
        <v>0</v>
      </c>
      <c r="D35" s="48">
        <v>0</v>
      </c>
      <c r="E35" s="48">
        <v>0</v>
      </c>
      <c r="F35" s="48">
        <v>0</v>
      </c>
      <c r="G35" s="48">
        <v>1</v>
      </c>
      <c r="H35" s="48">
        <v>4</v>
      </c>
      <c r="I35" s="48">
        <v>3</v>
      </c>
      <c r="J35" s="48">
        <v>1</v>
      </c>
      <c r="K35" s="48">
        <v>1</v>
      </c>
      <c r="L35" s="48">
        <v>2</v>
      </c>
      <c r="M35" s="48">
        <v>2</v>
      </c>
      <c r="N35" s="48">
        <v>2</v>
      </c>
      <c r="O35" s="48">
        <v>0</v>
      </c>
      <c r="P35" s="48">
        <v>0</v>
      </c>
      <c r="Q35" s="48">
        <v>0</v>
      </c>
      <c r="R35" s="74">
        <v>16</v>
      </c>
    </row>
    <row r="36" spans="1:20" ht="20.05" customHeight="1" x14ac:dyDescent="0.25">
      <c r="A36" s="43" t="s">
        <v>1368</v>
      </c>
      <c r="B36" s="108" t="s">
        <v>288</v>
      </c>
      <c r="C36" s="48">
        <v>0</v>
      </c>
      <c r="D36" s="48">
        <v>0</v>
      </c>
      <c r="E36" s="48">
        <v>9</v>
      </c>
      <c r="F36" s="48">
        <v>1</v>
      </c>
      <c r="G36" s="48">
        <v>0</v>
      </c>
      <c r="H36" s="48">
        <v>0</v>
      </c>
      <c r="I36" s="48">
        <v>0</v>
      </c>
      <c r="J36" s="48">
        <v>0</v>
      </c>
      <c r="K36" s="48">
        <v>0</v>
      </c>
      <c r="L36" s="48">
        <v>0</v>
      </c>
      <c r="M36" s="48">
        <v>0</v>
      </c>
      <c r="N36" s="48">
        <v>0</v>
      </c>
      <c r="O36" s="48">
        <v>0</v>
      </c>
      <c r="P36" s="48">
        <v>0</v>
      </c>
      <c r="Q36" s="48">
        <v>0</v>
      </c>
      <c r="R36" s="58">
        <v>10</v>
      </c>
    </row>
    <row r="37" spans="1:20" ht="20.05" customHeight="1" x14ac:dyDescent="0.25">
      <c r="A37" s="78" t="s">
        <v>225</v>
      </c>
      <c r="B37" s="117" t="s">
        <v>1369</v>
      </c>
      <c r="C37" s="79">
        <v>0</v>
      </c>
      <c r="D37" s="79">
        <v>0</v>
      </c>
      <c r="E37" s="79">
        <v>142</v>
      </c>
      <c r="F37" s="79">
        <v>204</v>
      </c>
      <c r="G37" s="79">
        <v>303</v>
      </c>
      <c r="H37" s="79">
        <v>299</v>
      </c>
      <c r="I37" s="79">
        <v>253</v>
      </c>
      <c r="J37" s="79">
        <v>247</v>
      </c>
      <c r="K37" s="79">
        <v>248</v>
      </c>
      <c r="L37" s="79">
        <v>236</v>
      </c>
      <c r="M37" s="79">
        <v>221</v>
      </c>
      <c r="N37" s="79">
        <v>209</v>
      </c>
      <c r="O37" s="79">
        <v>106</v>
      </c>
      <c r="P37" s="79">
        <v>80</v>
      </c>
      <c r="Q37" s="79">
        <v>44</v>
      </c>
      <c r="R37" s="79">
        <v>2592</v>
      </c>
      <c r="T37" s="68"/>
    </row>
    <row r="38" spans="1:20" ht="20.05" customHeight="1" x14ac:dyDescent="0.2">
      <c r="A38" s="189"/>
      <c r="B38" s="190"/>
      <c r="C38" s="190"/>
      <c r="D38" s="190"/>
      <c r="E38" s="190"/>
      <c r="F38" s="190"/>
      <c r="G38" s="190"/>
      <c r="H38" s="190"/>
      <c r="I38" s="190"/>
      <c r="J38" s="190"/>
      <c r="K38" s="190"/>
      <c r="L38" s="190"/>
      <c r="M38" s="190"/>
      <c r="N38" s="190"/>
      <c r="O38" s="190"/>
      <c r="P38" s="190"/>
      <c r="Q38" s="190"/>
      <c r="R38" s="251"/>
    </row>
    <row r="39" spans="1:20" ht="14.1" customHeight="1" x14ac:dyDescent="0.2">
      <c r="A39" s="157"/>
      <c r="B39" s="157"/>
      <c r="C39" s="157"/>
      <c r="D39" s="157"/>
      <c r="E39" s="157"/>
      <c r="F39" s="157"/>
      <c r="G39" s="157"/>
      <c r="H39" s="157"/>
      <c r="I39" s="157"/>
      <c r="J39" s="157"/>
      <c r="K39" s="157"/>
      <c r="L39" s="157"/>
      <c r="M39" s="157"/>
      <c r="N39" s="157"/>
      <c r="O39" s="157"/>
      <c r="P39" s="157"/>
      <c r="Q39" s="157"/>
      <c r="R39" s="252"/>
    </row>
    <row r="40" spans="1:20" ht="14.95" customHeight="1" x14ac:dyDescent="0.25">
      <c r="A40" s="128"/>
      <c r="R40" s="77"/>
    </row>
    <row r="41" spans="1:20" ht="20.05" customHeight="1" x14ac:dyDescent="0.25"/>
    <row r="42" spans="1:20" ht="20.05" customHeight="1" x14ac:dyDescent="0.25">
      <c r="R42" s="77"/>
    </row>
    <row r="43" spans="1:20" ht="20.05" customHeight="1" x14ac:dyDescent="0.25"/>
    <row r="44" spans="1:20" ht="20.05" customHeight="1" x14ac:dyDescent="0.25"/>
    <row r="45" spans="1:20" ht="20.05" customHeight="1" x14ac:dyDescent="0.25"/>
    <row r="46" spans="1:20" ht="20.05" customHeight="1" x14ac:dyDescent="0.25"/>
    <row r="47" spans="1:20" ht="20.05" customHeight="1" x14ac:dyDescent="0.25"/>
    <row r="48" spans="1:20" ht="20.05" customHeight="1" x14ac:dyDescent="0.25"/>
    <row r="49" ht="20.05" customHeight="1" x14ac:dyDescent="0.25"/>
    <row r="50" ht="20.05" customHeight="1" x14ac:dyDescent="0.25"/>
    <row r="51" ht="20.05" customHeight="1" x14ac:dyDescent="0.25"/>
    <row r="52" ht="20.05" customHeight="1" x14ac:dyDescent="0.25"/>
    <row r="53" ht="20.05" customHeight="1" x14ac:dyDescent="0.25"/>
    <row r="54" ht="20.05" customHeight="1" x14ac:dyDescent="0.25"/>
    <row r="55" ht="20.05" customHeight="1" x14ac:dyDescent="0.25"/>
    <row r="56" ht="20.05" customHeight="1" x14ac:dyDescent="0.25"/>
    <row r="57" ht="20.05" customHeight="1" x14ac:dyDescent="0.25"/>
    <row r="58" ht="20.05" customHeight="1" x14ac:dyDescent="0.25"/>
    <row r="59" ht="20.05" customHeight="1" x14ac:dyDescent="0.25"/>
    <row r="60" ht="20.05" customHeight="1" x14ac:dyDescent="0.25"/>
    <row r="61" ht="20.05" customHeight="1" x14ac:dyDescent="0.25"/>
    <row r="62" ht="20.05" customHeight="1" x14ac:dyDescent="0.25"/>
    <row r="63" ht="20.05" customHeight="1" x14ac:dyDescent="0.25"/>
    <row r="64" ht="20.05" customHeight="1" x14ac:dyDescent="0.25"/>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row r="75" ht="20.05" customHeight="1" x14ac:dyDescent="0.25"/>
    <row r="76" ht="20.05" customHeight="1" x14ac:dyDescent="0.25"/>
    <row r="77" ht="20.05" customHeight="1" x14ac:dyDescent="0.25"/>
    <row r="78" ht="20.05" customHeight="1" x14ac:dyDescent="0.25"/>
    <row r="79" ht="20.05" customHeight="1" x14ac:dyDescent="0.25"/>
    <row r="80" ht="20.05" customHeight="1" x14ac:dyDescent="0.25"/>
    <row r="81" ht="20.05" customHeight="1" x14ac:dyDescent="0.25"/>
    <row r="82" ht="20.05" customHeight="1" x14ac:dyDescent="0.25"/>
    <row r="83" ht="20.05" customHeight="1" x14ac:dyDescent="0.25"/>
    <row r="84" ht="20.05" customHeight="1" x14ac:dyDescent="0.25"/>
    <row r="85" ht="20.05" customHeight="1" x14ac:dyDescent="0.25"/>
    <row r="86" ht="20.05" customHeight="1" x14ac:dyDescent="0.25"/>
    <row r="87" ht="20.05" customHeight="1" x14ac:dyDescent="0.25"/>
    <row r="88" ht="20.05" customHeight="1" x14ac:dyDescent="0.25"/>
    <row r="89" ht="20.05" customHeight="1" x14ac:dyDescent="0.25"/>
    <row r="90" ht="20.05" customHeight="1" x14ac:dyDescent="0.25"/>
    <row r="91" ht="20.05" customHeight="1" x14ac:dyDescent="0.25"/>
    <row r="92" ht="20.05" customHeight="1" x14ac:dyDescent="0.25"/>
    <row r="93" ht="20.05" customHeight="1" x14ac:dyDescent="0.25"/>
    <row r="94" ht="20.05" customHeight="1" x14ac:dyDescent="0.25"/>
    <row r="95" ht="20.05" customHeight="1" x14ac:dyDescent="0.25"/>
    <row r="96" ht="20.05" customHeight="1" x14ac:dyDescent="0.25"/>
    <row r="97" ht="20.05" customHeight="1" x14ac:dyDescent="0.25"/>
    <row r="98" ht="20.05" customHeight="1" x14ac:dyDescent="0.25"/>
    <row r="99" ht="20.05" customHeight="1" x14ac:dyDescent="0.25"/>
    <row r="100" ht="20.05" customHeight="1" x14ac:dyDescent="0.25"/>
    <row r="101" ht="20.05" customHeight="1" x14ac:dyDescent="0.25"/>
    <row r="102" ht="20.05" customHeight="1" x14ac:dyDescent="0.25"/>
    <row r="103" ht="20.05" customHeight="1" x14ac:dyDescent="0.25"/>
    <row r="104" ht="20.05" customHeight="1" x14ac:dyDescent="0.25"/>
    <row r="105" ht="20.05" customHeight="1" x14ac:dyDescent="0.25"/>
    <row r="106" ht="20.05" customHeight="1" x14ac:dyDescent="0.25"/>
    <row r="107" ht="20.05" customHeight="1" x14ac:dyDescent="0.25"/>
    <row r="108" ht="20.05" customHeight="1" x14ac:dyDescent="0.25"/>
    <row r="109" ht="20.05" customHeight="1" x14ac:dyDescent="0.25"/>
    <row r="110" ht="20.05" customHeight="1" x14ac:dyDescent="0.25"/>
    <row r="111" ht="20.05" customHeight="1" x14ac:dyDescent="0.25"/>
    <row r="112" ht="20.05" customHeight="1" x14ac:dyDescent="0.25"/>
    <row r="113" ht="20.05" customHeight="1" x14ac:dyDescent="0.25"/>
    <row r="114" ht="20.05" customHeight="1" x14ac:dyDescent="0.25"/>
    <row r="115" ht="20.05" customHeight="1" x14ac:dyDescent="0.25"/>
    <row r="116" ht="20.05" customHeight="1" x14ac:dyDescent="0.25"/>
    <row r="117" ht="20.05" customHeight="1" x14ac:dyDescent="0.25"/>
    <row r="118" ht="20.05" customHeight="1" x14ac:dyDescent="0.25"/>
    <row r="119" ht="20.05" customHeight="1" x14ac:dyDescent="0.25"/>
    <row r="120" ht="20.05" customHeight="1" x14ac:dyDescent="0.25"/>
    <row r="121" ht="20.05" customHeight="1" x14ac:dyDescent="0.25"/>
    <row r="122" ht="20.05" customHeight="1" x14ac:dyDescent="0.25"/>
    <row r="123" ht="20.05" customHeight="1" x14ac:dyDescent="0.25"/>
    <row r="124" ht="20.05" customHeight="1" x14ac:dyDescent="0.25"/>
    <row r="125" ht="20.05" customHeight="1" x14ac:dyDescent="0.25"/>
    <row r="126" ht="20.05" customHeight="1" x14ac:dyDescent="0.25"/>
    <row r="127" ht="20.05" customHeight="1" x14ac:dyDescent="0.25"/>
    <row r="128" ht="20.05" customHeight="1" x14ac:dyDescent="0.25"/>
    <row r="129" ht="20.05" customHeight="1" x14ac:dyDescent="0.25"/>
    <row r="130" ht="20.05" customHeight="1" x14ac:dyDescent="0.25"/>
    <row r="131" ht="20.05" customHeight="1" x14ac:dyDescent="0.25"/>
    <row r="132" ht="20.05" customHeight="1" x14ac:dyDescent="0.25"/>
    <row r="133" ht="20.05" customHeight="1" x14ac:dyDescent="0.25"/>
    <row r="134" ht="20.05" customHeight="1" x14ac:dyDescent="0.25"/>
    <row r="135" ht="20.05" customHeight="1" x14ac:dyDescent="0.25"/>
    <row r="136" ht="20.05" customHeight="1" x14ac:dyDescent="0.25"/>
    <row r="137" ht="20.05" customHeight="1" x14ac:dyDescent="0.25"/>
    <row r="138" ht="20.05" customHeight="1" x14ac:dyDescent="0.25"/>
    <row r="139" ht="20.05" customHeight="1" x14ac:dyDescent="0.25"/>
    <row r="140" ht="20.05" customHeight="1" x14ac:dyDescent="0.25"/>
    <row r="141" ht="20.05" customHeight="1" x14ac:dyDescent="0.25"/>
    <row r="142" ht="20.05" customHeight="1" x14ac:dyDescent="0.25"/>
    <row r="143" ht="20.05" customHeight="1" x14ac:dyDescent="0.25"/>
    <row r="144" ht="20.05" customHeight="1" x14ac:dyDescent="0.25"/>
    <row r="145" ht="20.05" customHeight="1" x14ac:dyDescent="0.25"/>
    <row r="146" ht="20.05" customHeight="1" x14ac:dyDescent="0.25"/>
    <row r="147" ht="20.05" customHeight="1" x14ac:dyDescent="0.25"/>
    <row r="148" ht="20.05" customHeight="1" x14ac:dyDescent="0.25"/>
    <row r="149" ht="20.05" customHeight="1" x14ac:dyDescent="0.25"/>
    <row r="150" ht="20.05" customHeight="1" x14ac:dyDescent="0.25"/>
    <row r="151" ht="20.05" customHeight="1" x14ac:dyDescent="0.25"/>
    <row r="152" ht="20.05" customHeight="1" x14ac:dyDescent="0.25"/>
    <row r="153" ht="20.05" customHeight="1" x14ac:dyDescent="0.25"/>
    <row r="154" ht="20.05" customHeight="1" x14ac:dyDescent="0.25"/>
    <row r="155" ht="20.05" customHeight="1" x14ac:dyDescent="0.25"/>
    <row r="156" ht="20.05" customHeight="1" x14ac:dyDescent="0.25"/>
    <row r="157" ht="20.05" customHeight="1" x14ac:dyDescent="0.25"/>
    <row r="158" ht="20.05" customHeight="1" x14ac:dyDescent="0.25"/>
    <row r="159" ht="20.05" customHeight="1" x14ac:dyDescent="0.25"/>
    <row r="160" ht="20.05" customHeight="1" x14ac:dyDescent="0.25"/>
    <row r="161" ht="20.05" customHeight="1" x14ac:dyDescent="0.25"/>
    <row r="162" ht="20.05" customHeight="1" x14ac:dyDescent="0.25"/>
    <row r="163" ht="20.05" customHeight="1" x14ac:dyDescent="0.25"/>
    <row r="164" ht="20.05" customHeight="1" x14ac:dyDescent="0.25"/>
    <row r="165" ht="20.05" customHeight="1" x14ac:dyDescent="0.25"/>
    <row r="166" ht="20.05" customHeight="1" x14ac:dyDescent="0.25"/>
    <row r="167" ht="20.05" customHeight="1" x14ac:dyDescent="0.25"/>
    <row r="168" ht="20.05" customHeight="1" x14ac:dyDescent="0.25"/>
    <row r="169" ht="20.05" customHeight="1" x14ac:dyDescent="0.25"/>
    <row r="170" ht="20.05" customHeight="1" x14ac:dyDescent="0.25"/>
    <row r="171" ht="20.05" customHeight="1" x14ac:dyDescent="0.25"/>
    <row r="172" ht="20.05" customHeight="1" x14ac:dyDescent="0.25"/>
    <row r="173" ht="20.05" customHeight="1" x14ac:dyDescent="0.25"/>
    <row r="174" ht="20.05" customHeight="1" x14ac:dyDescent="0.25"/>
    <row r="175" ht="20.05" customHeight="1" x14ac:dyDescent="0.25"/>
    <row r="176" ht="20.05" customHeight="1" x14ac:dyDescent="0.25"/>
    <row r="177" ht="20.05" customHeight="1" x14ac:dyDescent="0.25"/>
    <row r="178" ht="20.05" customHeight="1" x14ac:dyDescent="0.25"/>
    <row r="179" ht="20.05" customHeight="1" x14ac:dyDescent="0.25"/>
    <row r="180" ht="20.05" customHeight="1" x14ac:dyDescent="0.25"/>
    <row r="181" ht="20.05" customHeight="1" x14ac:dyDescent="0.25"/>
    <row r="182" ht="20.05" customHeight="1" x14ac:dyDescent="0.25"/>
    <row r="183" ht="20.05" customHeight="1" x14ac:dyDescent="0.25"/>
    <row r="184" ht="20.05" customHeight="1" x14ac:dyDescent="0.25"/>
    <row r="185" ht="20.05" customHeight="1" x14ac:dyDescent="0.25"/>
    <row r="186" ht="20.05" customHeight="1" x14ac:dyDescent="0.25"/>
    <row r="187" ht="20.05" customHeight="1" x14ac:dyDescent="0.25"/>
    <row r="188" ht="20.05" customHeight="1" x14ac:dyDescent="0.25"/>
    <row r="189" ht="20.05" customHeight="1" x14ac:dyDescent="0.25"/>
    <row r="190" ht="20.05" customHeight="1" x14ac:dyDescent="0.25"/>
    <row r="191" ht="20.05" customHeight="1" x14ac:dyDescent="0.25"/>
    <row r="192" ht="20.05" customHeight="1" x14ac:dyDescent="0.25"/>
    <row r="193" ht="20.05" customHeight="1" x14ac:dyDescent="0.25"/>
    <row r="194" ht="20.05" customHeight="1" x14ac:dyDescent="0.25"/>
    <row r="195" ht="20.05" customHeight="1" x14ac:dyDescent="0.25"/>
    <row r="196" ht="20.05" customHeight="1" x14ac:dyDescent="0.25"/>
    <row r="197" ht="20.05" customHeight="1" x14ac:dyDescent="0.25"/>
    <row r="198" ht="20.05" customHeight="1" x14ac:dyDescent="0.25"/>
    <row r="199" ht="20.05" customHeight="1" x14ac:dyDescent="0.25"/>
    <row r="200" ht="20.05" customHeight="1" x14ac:dyDescent="0.25"/>
    <row r="201" ht="20.05" customHeight="1" x14ac:dyDescent="0.25"/>
    <row r="202" ht="20.05" customHeight="1" x14ac:dyDescent="0.25"/>
    <row r="203" ht="20.05" customHeight="1" x14ac:dyDescent="0.25"/>
    <row r="204" ht="20.05" customHeight="1" x14ac:dyDescent="0.25"/>
    <row r="205" ht="20.05" customHeight="1" x14ac:dyDescent="0.25"/>
    <row r="206" ht="20.05" customHeight="1" x14ac:dyDescent="0.25"/>
    <row r="207" ht="20.05" customHeight="1" x14ac:dyDescent="0.25"/>
    <row r="208" ht="20.05" customHeight="1" x14ac:dyDescent="0.25"/>
    <row r="209" ht="20.05" customHeight="1" x14ac:dyDescent="0.25"/>
    <row r="210" ht="20.05" customHeight="1" x14ac:dyDescent="0.25"/>
    <row r="211" ht="20.05" customHeight="1" x14ac:dyDescent="0.25"/>
    <row r="212" ht="20.05" customHeight="1" x14ac:dyDescent="0.25"/>
    <row r="213" ht="20.05" customHeight="1" x14ac:dyDescent="0.25"/>
    <row r="214" ht="20.05" customHeight="1" x14ac:dyDescent="0.25"/>
    <row r="215" ht="20.05" customHeight="1" x14ac:dyDescent="0.25"/>
    <row r="216" ht="20.05" customHeight="1" x14ac:dyDescent="0.25"/>
    <row r="217" ht="20.05" customHeight="1" x14ac:dyDescent="0.25"/>
    <row r="218" ht="20.05" customHeight="1" x14ac:dyDescent="0.25"/>
    <row r="219" ht="20.05" customHeight="1" x14ac:dyDescent="0.25"/>
    <row r="220" ht="20.05" customHeight="1" x14ac:dyDescent="0.25"/>
    <row r="221" ht="20.05" customHeight="1" x14ac:dyDescent="0.25"/>
    <row r="222" ht="20.05" customHeight="1" x14ac:dyDescent="0.25"/>
    <row r="223" ht="20.05" customHeight="1" x14ac:dyDescent="0.25"/>
    <row r="224" ht="20.05" customHeight="1" x14ac:dyDescent="0.25"/>
    <row r="225" ht="20.05" customHeight="1" x14ac:dyDescent="0.25"/>
    <row r="226" ht="20.05" customHeight="1" x14ac:dyDescent="0.25"/>
    <row r="227" ht="20.05" customHeight="1" x14ac:dyDescent="0.25"/>
    <row r="228" ht="20.05" customHeight="1" x14ac:dyDescent="0.25"/>
    <row r="229" ht="20.05" customHeight="1" x14ac:dyDescent="0.25"/>
    <row r="230" ht="20.05" customHeight="1" x14ac:dyDescent="0.25"/>
    <row r="231" ht="20.05" customHeight="1" x14ac:dyDescent="0.25"/>
    <row r="232" ht="20.05" customHeight="1" x14ac:dyDescent="0.25"/>
    <row r="233" ht="20.05" customHeight="1" x14ac:dyDescent="0.25"/>
    <row r="234" ht="20.05" customHeight="1" x14ac:dyDescent="0.25"/>
    <row r="235" ht="20.05" customHeight="1" x14ac:dyDescent="0.25"/>
    <row r="236" ht="20.05" customHeight="1" x14ac:dyDescent="0.25"/>
    <row r="237" ht="20.05" customHeight="1" x14ac:dyDescent="0.25"/>
    <row r="238" ht="20.05" customHeight="1" x14ac:dyDescent="0.25"/>
    <row r="239" ht="20.05" customHeight="1" x14ac:dyDescent="0.25"/>
    <row r="240" ht="20.05" customHeight="1" x14ac:dyDescent="0.25"/>
    <row r="241" ht="20.05" customHeight="1" x14ac:dyDescent="0.25"/>
    <row r="242" ht="20.05" customHeight="1" x14ac:dyDescent="0.25"/>
    <row r="243" ht="20.05" customHeight="1" x14ac:dyDescent="0.25"/>
    <row r="244" ht="20.05" customHeight="1" x14ac:dyDescent="0.25"/>
    <row r="245" ht="20.05" customHeight="1" x14ac:dyDescent="0.25"/>
    <row r="246" ht="20.05" customHeight="1" x14ac:dyDescent="0.25"/>
    <row r="247" ht="20.05" customHeight="1" x14ac:dyDescent="0.25"/>
    <row r="248" ht="20.05" customHeight="1" x14ac:dyDescent="0.25"/>
    <row r="249" ht="20.05" customHeight="1" x14ac:dyDescent="0.25"/>
    <row r="250" ht="20.05" customHeight="1" x14ac:dyDescent="0.25"/>
    <row r="251" ht="20.05" customHeight="1" x14ac:dyDescent="0.25"/>
    <row r="252" ht="20.05" customHeight="1" x14ac:dyDescent="0.25"/>
    <row r="253" ht="20.05" customHeight="1" x14ac:dyDescent="0.25"/>
    <row r="254" ht="20.05" customHeight="1" x14ac:dyDescent="0.25"/>
    <row r="255" ht="20.05" customHeight="1" x14ac:dyDescent="0.25"/>
    <row r="256" ht="20.05" customHeight="1" x14ac:dyDescent="0.25"/>
    <row r="257" spans="1:19" ht="20.05" customHeight="1" x14ac:dyDescent="0.25"/>
    <row r="258" spans="1:19" ht="20.05" customHeight="1" x14ac:dyDescent="0.25"/>
    <row r="259" spans="1:19" ht="20.05" customHeight="1" x14ac:dyDescent="0.25"/>
    <row r="260" spans="1:19" ht="20.05" customHeight="1" x14ac:dyDescent="0.25"/>
    <row r="261" spans="1:19" ht="20.05" customHeight="1" x14ac:dyDescent="0.25"/>
    <row r="262" spans="1:19" ht="20.05" customHeight="1" x14ac:dyDescent="0.25"/>
    <row r="263" spans="1:19" ht="20.05" customHeight="1" x14ac:dyDescent="0.25"/>
    <row r="264" spans="1:19" s="30" customFormat="1" ht="20.05" customHeight="1" x14ac:dyDescent="0.25">
      <c r="A264" s="12"/>
      <c r="B264" s="12"/>
      <c r="C264" s="12"/>
      <c r="D264" s="12"/>
      <c r="E264" s="12"/>
      <c r="F264" s="12"/>
      <c r="G264" s="12"/>
      <c r="H264" s="12"/>
      <c r="I264" s="12"/>
      <c r="J264" s="12"/>
      <c r="K264" s="12"/>
      <c r="L264" s="12"/>
      <c r="M264" s="12"/>
      <c r="N264" s="12"/>
      <c r="O264" s="12"/>
      <c r="P264" s="12"/>
      <c r="Q264" s="12"/>
      <c r="R264" s="15"/>
      <c r="S264" s="12"/>
    </row>
    <row r="265" spans="1:19" s="30" customFormat="1" ht="20.05" customHeight="1" x14ac:dyDescent="0.25">
      <c r="A265" s="12"/>
      <c r="B265" s="12"/>
      <c r="C265" s="12"/>
      <c r="D265" s="12"/>
      <c r="E265" s="12"/>
      <c r="F265" s="12"/>
      <c r="G265" s="12"/>
      <c r="H265" s="12"/>
      <c r="I265" s="12"/>
      <c r="J265" s="12"/>
      <c r="K265" s="12"/>
      <c r="L265" s="12"/>
      <c r="M265" s="12"/>
      <c r="N265" s="12"/>
      <c r="O265" s="12"/>
      <c r="P265" s="12"/>
      <c r="Q265" s="12"/>
      <c r="R265" s="15"/>
      <c r="S265" s="12"/>
    </row>
    <row r="266" spans="1:19" s="30" customFormat="1" ht="20.05" customHeight="1" x14ac:dyDescent="0.25">
      <c r="A266" s="12"/>
      <c r="B266" s="12"/>
      <c r="C266" s="12"/>
      <c r="D266" s="12"/>
      <c r="E266" s="12"/>
      <c r="F266" s="12"/>
      <c r="G266" s="12"/>
      <c r="H266" s="12"/>
      <c r="I266" s="12"/>
      <c r="J266" s="12"/>
      <c r="K266" s="12"/>
      <c r="L266" s="12"/>
      <c r="M266" s="12"/>
      <c r="N266" s="12"/>
      <c r="O266" s="12"/>
      <c r="P266" s="12"/>
      <c r="Q266" s="12"/>
      <c r="R266" s="15"/>
      <c r="S266" s="12"/>
    </row>
    <row r="267" spans="1:19" s="30" customFormat="1" ht="20.05" customHeight="1" x14ac:dyDescent="0.25">
      <c r="A267" s="12"/>
      <c r="B267" s="12"/>
      <c r="C267" s="12"/>
      <c r="D267" s="12"/>
      <c r="E267" s="12"/>
      <c r="F267" s="12"/>
      <c r="G267" s="12"/>
      <c r="H267" s="12"/>
      <c r="I267" s="12"/>
      <c r="J267" s="12"/>
      <c r="K267" s="12"/>
      <c r="L267" s="12"/>
      <c r="M267" s="12"/>
      <c r="N267" s="12"/>
      <c r="O267" s="12"/>
      <c r="P267" s="12"/>
      <c r="Q267" s="12"/>
      <c r="R267" s="15"/>
      <c r="S267" s="12"/>
    </row>
    <row r="268" spans="1:19" s="30" customFormat="1" ht="20.05" customHeight="1" x14ac:dyDescent="0.25">
      <c r="A268" s="12"/>
      <c r="B268" s="12"/>
      <c r="C268" s="12"/>
      <c r="D268" s="12"/>
      <c r="E268" s="12"/>
      <c r="F268" s="12"/>
      <c r="G268" s="12"/>
      <c r="H268" s="12"/>
      <c r="I268" s="12"/>
      <c r="J268" s="12"/>
      <c r="K268" s="12"/>
      <c r="L268" s="12"/>
      <c r="M268" s="12"/>
      <c r="N268" s="12"/>
      <c r="O268" s="12"/>
      <c r="P268" s="12"/>
      <c r="Q268" s="12"/>
      <c r="R268" s="15"/>
      <c r="S268" s="12"/>
    </row>
    <row r="269" spans="1:19" s="30" customFormat="1" ht="20.05" customHeight="1" x14ac:dyDescent="0.25">
      <c r="A269" s="12"/>
      <c r="B269" s="12"/>
      <c r="C269" s="12"/>
      <c r="D269" s="12"/>
      <c r="E269" s="12"/>
      <c r="F269" s="12"/>
      <c r="G269" s="12"/>
      <c r="H269" s="12"/>
      <c r="I269" s="12"/>
      <c r="J269" s="12"/>
      <c r="K269" s="12"/>
      <c r="L269" s="12"/>
      <c r="M269" s="12"/>
      <c r="N269" s="12"/>
      <c r="O269" s="12"/>
      <c r="P269" s="12"/>
      <c r="Q269" s="12"/>
      <c r="R269" s="15"/>
      <c r="S269" s="12"/>
    </row>
    <row r="270" spans="1:19" s="30" customFormat="1" ht="20.05" customHeight="1" x14ac:dyDescent="0.25">
      <c r="A270" s="12"/>
      <c r="B270" s="12"/>
      <c r="C270" s="12"/>
      <c r="D270" s="12"/>
      <c r="E270" s="12"/>
      <c r="F270" s="12"/>
      <c r="G270" s="12"/>
      <c r="H270" s="12"/>
      <c r="I270" s="12"/>
      <c r="J270" s="12"/>
      <c r="K270" s="12"/>
      <c r="L270" s="12"/>
      <c r="M270" s="12"/>
      <c r="N270" s="12"/>
      <c r="O270" s="12"/>
      <c r="P270" s="12"/>
      <c r="Q270" s="12"/>
      <c r="R270" s="15"/>
      <c r="S270" s="12"/>
    </row>
    <row r="271" spans="1:19" s="30" customFormat="1" ht="20.05" customHeight="1" x14ac:dyDescent="0.25">
      <c r="A271" s="12"/>
      <c r="B271" s="12"/>
      <c r="C271" s="12"/>
      <c r="D271" s="12"/>
      <c r="E271" s="12"/>
      <c r="F271" s="12"/>
      <c r="G271" s="12"/>
      <c r="H271" s="12"/>
      <c r="I271" s="12"/>
      <c r="J271" s="12"/>
      <c r="K271" s="12"/>
      <c r="L271" s="12"/>
      <c r="M271" s="12"/>
      <c r="N271" s="12"/>
      <c r="O271" s="12"/>
      <c r="P271" s="12"/>
      <c r="Q271" s="12"/>
      <c r="R271" s="15"/>
      <c r="S271" s="12"/>
    </row>
    <row r="272" spans="1:19" s="30" customFormat="1" ht="20.05" customHeight="1" x14ac:dyDescent="0.25">
      <c r="A272" s="12"/>
      <c r="B272" s="12"/>
      <c r="C272" s="12"/>
      <c r="D272" s="12"/>
      <c r="E272" s="12"/>
      <c r="F272" s="12"/>
      <c r="G272" s="12"/>
      <c r="H272" s="12"/>
      <c r="I272" s="12"/>
      <c r="J272" s="12"/>
      <c r="K272" s="12"/>
      <c r="L272" s="12"/>
      <c r="M272" s="12"/>
      <c r="N272" s="12"/>
      <c r="O272" s="12"/>
      <c r="P272" s="12"/>
      <c r="Q272" s="12"/>
      <c r="R272" s="15"/>
      <c r="S272" s="12"/>
    </row>
    <row r="273" spans="1:19" s="30" customFormat="1" ht="20.05" customHeight="1" x14ac:dyDescent="0.25">
      <c r="A273" s="12"/>
      <c r="B273" s="12"/>
      <c r="C273" s="12"/>
      <c r="D273" s="12"/>
      <c r="E273" s="12"/>
      <c r="F273" s="12"/>
      <c r="G273" s="12"/>
      <c r="H273" s="12"/>
      <c r="I273" s="12"/>
      <c r="J273" s="12"/>
      <c r="K273" s="12"/>
      <c r="L273" s="12"/>
      <c r="M273" s="12"/>
      <c r="N273" s="12"/>
      <c r="O273" s="12"/>
      <c r="P273" s="12"/>
      <c r="Q273" s="12"/>
      <c r="R273" s="15"/>
      <c r="S273" s="12"/>
    </row>
    <row r="274" spans="1:19" s="30" customFormat="1" ht="20.05" customHeight="1" x14ac:dyDescent="0.25">
      <c r="A274" s="12"/>
      <c r="B274" s="12"/>
      <c r="C274" s="12"/>
      <c r="D274" s="12"/>
      <c r="E274" s="12"/>
      <c r="F274" s="12"/>
      <c r="G274" s="12"/>
      <c r="H274" s="12"/>
      <c r="I274" s="12"/>
      <c r="J274" s="12"/>
      <c r="K274" s="12"/>
      <c r="L274" s="12"/>
      <c r="M274" s="12"/>
      <c r="N274" s="12"/>
      <c r="O274" s="12"/>
      <c r="P274" s="12"/>
      <c r="Q274" s="12"/>
      <c r="R274" s="15"/>
      <c r="S274" s="12"/>
    </row>
    <row r="275" spans="1:19" s="30" customFormat="1" ht="20.05" customHeight="1" x14ac:dyDescent="0.25">
      <c r="A275" s="12"/>
      <c r="B275" s="12"/>
      <c r="C275" s="12"/>
      <c r="D275" s="12"/>
      <c r="E275" s="12"/>
      <c r="F275" s="12"/>
      <c r="G275" s="12"/>
      <c r="H275" s="12"/>
      <c r="I275" s="12"/>
      <c r="J275" s="12"/>
      <c r="K275" s="12"/>
      <c r="L275" s="12"/>
      <c r="M275" s="12"/>
      <c r="N275" s="12"/>
      <c r="O275" s="12"/>
      <c r="P275" s="12"/>
      <c r="Q275" s="12"/>
      <c r="R275" s="15"/>
      <c r="S275" s="12"/>
    </row>
    <row r="276" spans="1:19" s="30" customFormat="1" ht="20.05" customHeight="1" x14ac:dyDescent="0.25">
      <c r="A276" s="12"/>
      <c r="B276" s="12"/>
      <c r="C276" s="12"/>
      <c r="D276" s="12"/>
      <c r="E276" s="12"/>
      <c r="F276" s="12"/>
      <c r="G276" s="12"/>
      <c r="H276" s="12"/>
      <c r="I276" s="12"/>
      <c r="J276" s="12"/>
      <c r="K276" s="12"/>
      <c r="L276" s="12"/>
      <c r="M276" s="12"/>
      <c r="N276" s="12"/>
      <c r="O276" s="12"/>
      <c r="P276" s="12"/>
      <c r="Q276" s="12"/>
      <c r="R276" s="15"/>
      <c r="S276" s="12"/>
    </row>
    <row r="277" spans="1:19" s="30" customFormat="1" ht="20.05" customHeight="1" x14ac:dyDescent="0.25">
      <c r="A277" s="12"/>
      <c r="B277" s="12"/>
      <c r="C277" s="12"/>
      <c r="D277" s="12"/>
      <c r="E277" s="12"/>
      <c r="F277" s="12"/>
      <c r="G277" s="12"/>
      <c r="H277" s="12"/>
      <c r="I277" s="12"/>
      <c r="J277" s="12"/>
      <c r="K277" s="12"/>
      <c r="L277" s="12"/>
      <c r="M277" s="12"/>
      <c r="N277" s="12"/>
      <c r="O277" s="12"/>
      <c r="P277" s="12"/>
      <c r="Q277" s="12"/>
      <c r="R277" s="15"/>
      <c r="S277" s="12"/>
    </row>
    <row r="278" spans="1:19" s="30" customFormat="1" ht="20.05" customHeight="1" x14ac:dyDescent="0.25">
      <c r="A278" s="12"/>
      <c r="B278" s="12"/>
      <c r="C278" s="12"/>
      <c r="D278" s="12"/>
      <c r="E278" s="12"/>
      <c r="F278" s="12"/>
      <c r="G278" s="12"/>
      <c r="H278" s="12"/>
      <c r="I278" s="12"/>
      <c r="J278" s="12"/>
      <c r="K278" s="12"/>
      <c r="L278" s="12"/>
      <c r="M278" s="12"/>
      <c r="N278" s="12"/>
      <c r="O278" s="12"/>
      <c r="P278" s="12"/>
      <c r="Q278" s="12"/>
      <c r="R278" s="15"/>
      <c r="S278" s="12"/>
    </row>
    <row r="279" spans="1:19" s="30" customFormat="1" ht="20.05" customHeight="1" x14ac:dyDescent="0.25">
      <c r="A279" s="12"/>
      <c r="B279" s="12"/>
      <c r="C279" s="12"/>
      <c r="D279" s="12"/>
      <c r="E279" s="12"/>
      <c r="F279" s="12"/>
      <c r="G279" s="12"/>
      <c r="H279" s="12"/>
      <c r="I279" s="12"/>
      <c r="J279" s="12"/>
      <c r="K279" s="12"/>
      <c r="L279" s="12"/>
      <c r="M279" s="12"/>
      <c r="N279" s="12"/>
      <c r="O279" s="12"/>
      <c r="P279" s="12"/>
      <c r="Q279" s="12"/>
      <c r="R279" s="15"/>
      <c r="S279" s="12"/>
    </row>
    <row r="280" spans="1:19" s="30" customFormat="1" ht="20.05" customHeight="1" x14ac:dyDescent="0.25">
      <c r="A280" s="12"/>
      <c r="B280" s="12"/>
      <c r="C280" s="12"/>
      <c r="D280" s="12"/>
      <c r="E280" s="12"/>
      <c r="F280" s="12"/>
      <c r="G280" s="12"/>
      <c r="H280" s="12"/>
      <c r="I280" s="12"/>
      <c r="J280" s="12"/>
      <c r="K280" s="12"/>
      <c r="L280" s="12"/>
      <c r="M280" s="12"/>
      <c r="N280" s="12"/>
      <c r="O280" s="12"/>
      <c r="P280" s="12"/>
      <c r="Q280" s="12"/>
      <c r="R280" s="15"/>
      <c r="S280" s="12"/>
    </row>
    <row r="281" spans="1:19" s="30" customFormat="1" ht="20.05" customHeight="1" x14ac:dyDescent="0.25">
      <c r="A281" s="12"/>
      <c r="B281" s="12"/>
      <c r="C281" s="12"/>
      <c r="D281" s="12"/>
      <c r="E281" s="12"/>
      <c r="F281" s="12"/>
      <c r="G281" s="12"/>
      <c r="H281" s="12"/>
      <c r="I281" s="12"/>
      <c r="J281" s="12"/>
      <c r="K281" s="12"/>
      <c r="L281" s="12"/>
      <c r="M281" s="12"/>
      <c r="N281" s="12"/>
      <c r="O281" s="12"/>
      <c r="P281" s="12"/>
      <c r="Q281" s="12"/>
      <c r="R281" s="15"/>
      <c r="S281" s="12"/>
    </row>
    <row r="282" spans="1:19" s="30" customFormat="1" ht="20.05" customHeight="1" x14ac:dyDescent="0.25">
      <c r="A282" s="12"/>
      <c r="B282" s="12"/>
      <c r="C282" s="12"/>
      <c r="D282" s="12"/>
      <c r="E282" s="12"/>
      <c r="F282" s="12"/>
      <c r="G282" s="12"/>
      <c r="H282" s="12"/>
      <c r="I282" s="12"/>
      <c r="J282" s="12"/>
      <c r="K282" s="12"/>
      <c r="L282" s="12"/>
      <c r="M282" s="12"/>
      <c r="N282" s="12"/>
      <c r="O282" s="12"/>
      <c r="P282" s="12"/>
      <c r="Q282" s="12"/>
      <c r="R282" s="15"/>
      <c r="S282" s="12"/>
    </row>
    <row r="283" spans="1:19" s="30" customFormat="1" ht="20.05" customHeight="1" x14ac:dyDescent="0.25">
      <c r="A283" s="12"/>
      <c r="B283" s="12"/>
      <c r="C283" s="12"/>
      <c r="D283" s="12"/>
      <c r="E283" s="12"/>
      <c r="F283" s="12"/>
      <c r="G283" s="12"/>
      <c r="H283" s="12"/>
      <c r="I283" s="12"/>
      <c r="J283" s="12"/>
      <c r="K283" s="12"/>
      <c r="L283" s="12"/>
      <c r="M283" s="12"/>
      <c r="N283" s="12"/>
      <c r="O283" s="12"/>
      <c r="P283" s="12"/>
      <c r="Q283" s="12"/>
      <c r="R283" s="15"/>
      <c r="S283" s="12"/>
    </row>
    <row r="284" spans="1:19" s="30" customFormat="1" ht="20.05" customHeight="1" x14ac:dyDescent="0.25">
      <c r="A284" s="12"/>
      <c r="B284" s="12"/>
      <c r="C284" s="12"/>
      <c r="D284" s="12"/>
      <c r="E284" s="12"/>
      <c r="F284" s="12"/>
      <c r="G284" s="12"/>
      <c r="H284" s="12"/>
      <c r="I284" s="12"/>
      <c r="J284" s="12"/>
      <c r="K284" s="12"/>
      <c r="L284" s="12"/>
      <c r="M284" s="12"/>
      <c r="N284" s="12"/>
      <c r="O284" s="12"/>
      <c r="P284" s="12"/>
      <c r="Q284" s="12"/>
      <c r="R284" s="15"/>
      <c r="S284" s="12"/>
    </row>
    <row r="285" spans="1:19" s="30" customFormat="1" ht="20.05" customHeight="1" x14ac:dyDescent="0.25">
      <c r="A285" s="12"/>
      <c r="B285" s="12"/>
      <c r="C285" s="12"/>
      <c r="D285" s="12"/>
      <c r="E285" s="12"/>
      <c r="F285" s="12"/>
      <c r="G285" s="12"/>
      <c r="H285" s="12"/>
      <c r="I285" s="12"/>
      <c r="J285" s="12"/>
      <c r="K285" s="12"/>
      <c r="L285" s="12"/>
      <c r="M285" s="12"/>
      <c r="N285" s="12"/>
      <c r="O285" s="12"/>
      <c r="P285" s="12"/>
      <c r="Q285" s="12"/>
      <c r="R285" s="15"/>
      <c r="S285" s="12"/>
    </row>
    <row r="286" spans="1:19" s="30" customFormat="1" ht="20.05" customHeight="1" x14ac:dyDescent="0.25">
      <c r="A286" s="12"/>
      <c r="B286" s="12"/>
      <c r="C286" s="12"/>
      <c r="D286" s="12"/>
      <c r="E286" s="12"/>
      <c r="F286" s="12"/>
      <c r="G286" s="12"/>
      <c r="H286" s="12"/>
      <c r="I286" s="12"/>
      <c r="J286" s="12"/>
      <c r="K286" s="12"/>
      <c r="L286" s="12"/>
      <c r="M286" s="12"/>
      <c r="N286" s="12"/>
      <c r="O286" s="12"/>
      <c r="P286" s="12"/>
      <c r="Q286" s="12"/>
      <c r="R286" s="15"/>
      <c r="S286" s="12"/>
    </row>
    <row r="287" spans="1:19" s="30" customFormat="1" ht="20.05" customHeight="1" x14ac:dyDescent="0.25">
      <c r="A287" s="12"/>
      <c r="B287" s="12"/>
      <c r="C287" s="12"/>
      <c r="D287" s="12"/>
      <c r="E287" s="12"/>
      <c r="F287" s="12"/>
      <c r="G287" s="12"/>
      <c r="H287" s="12"/>
      <c r="I287" s="12"/>
      <c r="J287" s="12"/>
      <c r="K287" s="12"/>
      <c r="L287" s="12"/>
      <c r="M287" s="12"/>
      <c r="N287" s="12"/>
      <c r="O287" s="12"/>
      <c r="P287" s="12"/>
      <c r="Q287" s="12"/>
      <c r="R287" s="15"/>
      <c r="S287" s="12"/>
    </row>
    <row r="288" spans="1:19" s="30" customFormat="1" ht="20.05" customHeight="1" x14ac:dyDescent="0.25">
      <c r="A288" s="12"/>
      <c r="B288" s="12"/>
      <c r="C288" s="12"/>
      <c r="D288" s="12"/>
      <c r="E288" s="12"/>
      <c r="F288" s="12"/>
      <c r="G288" s="12"/>
      <c r="H288" s="12"/>
      <c r="I288" s="12"/>
      <c r="J288" s="12"/>
      <c r="K288" s="12"/>
      <c r="L288" s="12"/>
      <c r="M288" s="12"/>
      <c r="N288" s="12"/>
      <c r="O288" s="12"/>
      <c r="P288" s="12"/>
      <c r="Q288" s="12"/>
      <c r="R288" s="15"/>
      <c r="S288" s="12"/>
    </row>
    <row r="289" spans="1:19" s="30" customFormat="1" ht="20.05" customHeight="1" x14ac:dyDescent="0.25">
      <c r="A289" s="12"/>
      <c r="B289" s="12"/>
      <c r="C289" s="12"/>
      <c r="D289" s="12"/>
      <c r="E289" s="12"/>
      <c r="F289" s="12"/>
      <c r="G289" s="12"/>
      <c r="H289" s="12"/>
      <c r="I289" s="12"/>
      <c r="J289" s="12"/>
      <c r="K289" s="12"/>
      <c r="L289" s="12"/>
      <c r="M289" s="12"/>
      <c r="N289" s="12"/>
      <c r="O289" s="12"/>
      <c r="P289" s="12"/>
      <c r="Q289" s="12"/>
      <c r="R289" s="15"/>
      <c r="S289" s="12"/>
    </row>
    <row r="290" spans="1:19" s="30" customFormat="1" ht="20.05" customHeight="1" x14ac:dyDescent="0.25">
      <c r="A290" s="12"/>
      <c r="B290" s="12"/>
      <c r="C290" s="12"/>
      <c r="D290" s="12"/>
      <c r="E290" s="12"/>
      <c r="F290" s="12"/>
      <c r="G290" s="12"/>
      <c r="H290" s="12"/>
      <c r="I290" s="12"/>
      <c r="J290" s="12"/>
      <c r="K290" s="12"/>
      <c r="L290" s="12"/>
      <c r="M290" s="12"/>
      <c r="N290" s="12"/>
      <c r="O290" s="12"/>
      <c r="P290" s="12"/>
      <c r="Q290" s="12"/>
      <c r="R290" s="15"/>
      <c r="S290" s="12"/>
    </row>
    <row r="291" spans="1:19" s="30" customFormat="1" ht="20.05" customHeight="1" x14ac:dyDescent="0.25">
      <c r="A291" s="12"/>
      <c r="B291" s="12"/>
      <c r="C291" s="12"/>
      <c r="D291" s="12"/>
      <c r="E291" s="12"/>
      <c r="F291" s="12"/>
      <c r="G291" s="12"/>
      <c r="H291" s="12"/>
      <c r="I291" s="12"/>
      <c r="J291" s="12"/>
      <c r="K291" s="12"/>
      <c r="L291" s="12"/>
      <c r="M291" s="12"/>
      <c r="N291" s="12"/>
      <c r="O291" s="12"/>
      <c r="P291" s="12"/>
      <c r="Q291" s="12"/>
      <c r="R291" s="15"/>
      <c r="S291" s="12"/>
    </row>
    <row r="292" spans="1:19" s="30" customFormat="1" ht="20.05" customHeight="1" x14ac:dyDescent="0.25">
      <c r="A292" s="12"/>
      <c r="B292" s="12"/>
      <c r="C292" s="12"/>
      <c r="D292" s="12"/>
      <c r="E292" s="12"/>
      <c r="F292" s="12"/>
      <c r="G292" s="12"/>
      <c r="H292" s="12"/>
      <c r="I292" s="12"/>
      <c r="J292" s="12"/>
      <c r="K292" s="12"/>
      <c r="L292" s="12"/>
      <c r="M292" s="12"/>
      <c r="N292" s="12"/>
      <c r="O292" s="12"/>
      <c r="P292" s="12"/>
      <c r="Q292" s="12"/>
      <c r="R292" s="15"/>
      <c r="S292" s="12"/>
    </row>
    <row r="293" spans="1:19" s="30" customFormat="1" ht="20.05" customHeight="1" x14ac:dyDescent="0.25">
      <c r="A293" s="12"/>
      <c r="B293" s="12"/>
      <c r="C293" s="12"/>
      <c r="D293" s="12"/>
      <c r="E293" s="12"/>
      <c r="F293" s="12"/>
      <c r="G293" s="12"/>
      <c r="H293" s="12"/>
      <c r="I293" s="12"/>
      <c r="J293" s="12"/>
      <c r="K293" s="12"/>
      <c r="L293" s="12"/>
      <c r="M293" s="12"/>
      <c r="N293" s="12"/>
      <c r="O293" s="12"/>
      <c r="P293" s="12"/>
      <c r="Q293" s="12"/>
      <c r="R293" s="15"/>
      <c r="S293" s="12"/>
    </row>
    <row r="294" spans="1:19" s="30" customFormat="1" ht="20.05" customHeight="1" x14ac:dyDescent="0.25">
      <c r="A294" s="12"/>
      <c r="B294" s="12"/>
      <c r="C294" s="12"/>
      <c r="D294" s="12"/>
      <c r="E294" s="12"/>
      <c r="F294" s="12"/>
      <c r="G294" s="12"/>
      <c r="H294" s="12"/>
      <c r="I294" s="12"/>
      <c r="J294" s="12"/>
      <c r="K294" s="12"/>
      <c r="L294" s="12"/>
      <c r="M294" s="12"/>
      <c r="N294" s="12"/>
      <c r="O294" s="12"/>
      <c r="P294" s="12"/>
      <c r="Q294" s="12"/>
      <c r="R294" s="15"/>
      <c r="S294" s="12"/>
    </row>
    <row r="295" spans="1:19" s="30" customFormat="1" ht="20.05" customHeight="1" x14ac:dyDescent="0.25">
      <c r="A295" s="12"/>
      <c r="B295" s="12"/>
      <c r="C295" s="12"/>
      <c r="D295" s="12"/>
      <c r="E295" s="12"/>
      <c r="F295" s="12"/>
      <c r="G295" s="12"/>
      <c r="H295" s="12"/>
      <c r="I295" s="12"/>
      <c r="J295" s="12"/>
      <c r="K295" s="12"/>
      <c r="L295" s="12"/>
      <c r="M295" s="12"/>
      <c r="N295" s="12"/>
      <c r="O295" s="12"/>
      <c r="P295" s="12"/>
      <c r="Q295" s="12"/>
      <c r="R295" s="15"/>
      <c r="S295" s="12"/>
    </row>
    <row r="296" spans="1:19" s="30" customFormat="1" ht="20.05" customHeight="1" x14ac:dyDescent="0.25">
      <c r="A296" s="12"/>
      <c r="B296" s="12"/>
      <c r="C296" s="12"/>
      <c r="D296" s="12"/>
      <c r="E296" s="12"/>
      <c r="F296" s="12"/>
      <c r="G296" s="12"/>
      <c r="H296" s="12"/>
      <c r="I296" s="12"/>
      <c r="J296" s="12"/>
      <c r="K296" s="12"/>
      <c r="L296" s="12"/>
      <c r="M296" s="12"/>
      <c r="N296" s="12"/>
      <c r="O296" s="12"/>
      <c r="P296" s="12"/>
      <c r="Q296" s="12"/>
      <c r="R296" s="15"/>
      <c r="S296" s="12"/>
    </row>
    <row r="297" spans="1:19" s="30" customFormat="1" ht="20.05" customHeight="1" x14ac:dyDescent="0.25">
      <c r="A297" s="12"/>
      <c r="B297" s="12"/>
      <c r="C297" s="12"/>
      <c r="D297" s="12"/>
      <c r="E297" s="12"/>
      <c r="F297" s="12"/>
      <c r="G297" s="12"/>
      <c r="H297" s="12"/>
      <c r="I297" s="12"/>
      <c r="J297" s="12"/>
      <c r="K297" s="12"/>
      <c r="L297" s="12"/>
      <c r="M297" s="12"/>
      <c r="N297" s="12"/>
      <c r="O297" s="12"/>
      <c r="P297" s="12"/>
      <c r="Q297" s="12"/>
      <c r="R297" s="15"/>
      <c r="S297" s="12"/>
    </row>
    <row r="298" spans="1:19" s="30" customFormat="1" ht="20.05" customHeight="1" x14ac:dyDescent="0.25">
      <c r="A298" s="12"/>
      <c r="B298" s="12"/>
      <c r="C298" s="12"/>
      <c r="D298" s="12"/>
      <c r="E298" s="12"/>
      <c r="F298" s="12"/>
      <c r="G298" s="12"/>
      <c r="H298" s="12"/>
      <c r="I298" s="12"/>
      <c r="J298" s="12"/>
      <c r="K298" s="12"/>
      <c r="L298" s="12"/>
      <c r="M298" s="12"/>
      <c r="N298" s="12"/>
      <c r="O298" s="12"/>
      <c r="P298" s="12"/>
      <c r="Q298" s="12"/>
      <c r="R298" s="15"/>
      <c r="S298" s="12"/>
    </row>
    <row r="299" spans="1:19" s="30" customFormat="1" ht="20.05" customHeight="1" x14ac:dyDescent="0.25">
      <c r="A299" s="12"/>
      <c r="B299" s="12"/>
      <c r="C299" s="12"/>
      <c r="D299" s="12"/>
      <c r="E299" s="12"/>
      <c r="F299" s="12"/>
      <c r="G299" s="12"/>
      <c r="H299" s="12"/>
      <c r="I299" s="12"/>
      <c r="J299" s="12"/>
      <c r="K299" s="12"/>
      <c r="L299" s="12"/>
      <c r="M299" s="12"/>
      <c r="N299" s="12"/>
      <c r="O299" s="12"/>
      <c r="P299" s="12"/>
      <c r="Q299" s="12"/>
      <c r="R299" s="15"/>
      <c r="S299" s="12"/>
    </row>
    <row r="300" spans="1:19" s="30" customFormat="1" ht="20.05" customHeight="1" x14ac:dyDescent="0.25">
      <c r="A300" s="12"/>
      <c r="B300" s="12"/>
      <c r="C300" s="12"/>
      <c r="D300" s="12"/>
      <c r="E300" s="12"/>
      <c r="F300" s="12"/>
      <c r="G300" s="12"/>
      <c r="H300" s="12"/>
      <c r="I300" s="12"/>
      <c r="J300" s="12"/>
      <c r="K300" s="12"/>
      <c r="L300" s="12"/>
      <c r="M300" s="12"/>
      <c r="N300" s="12"/>
      <c r="O300" s="12"/>
      <c r="P300" s="12"/>
      <c r="Q300" s="12"/>
      <c r="R300" s="15"/>
      <c r="S300" s="12"/>
    </row>
    <row r="301" spans="1:19" s="30" customFormat="1" ht="20.05" customHeight="1" x14ac:dyDescent="0.25">
      <c r="A301" s="12"/>
      <c r="B301" s="12"/>
      <c r="C301" s="12"/>
      <c r="D301" s="12"/>
      <c r="E301" s="12"/>
      <c r="F301" s="12"/>
      <c r="G301" s="12"/>
      <c r="H301" s="12"/>
      <c r="I301" s="12"/>
      <c r="J301" s="12"/>
      <c r="K301" s="12"/>
      <c r="L301" s="12"/>
      <c r="M301" s="12"/>
      <c r="N301" s="12"/>
      <c r="O301" s="12"/>
      <c r="P301" s="12"/>
      <c r="Q301" s="12"/>
      <c r="R301" s="15"/>
      <c r="S301" s="12"/>
    </row>
    <row r="302" spans="1:19" s="30" customFormat="1" ht="20.05" customHeight="1" x14ac:dyDescent="0.25">
      <c r="A302" s="12"/>
      <c r="B302" s="12"/>
      <c r="C302" s="12"/>
      <c r="D302" s="12"/>
      <c r="E302" s="12"/>
      <c r="F302" s="12"/>
      <c r="G302" s="12"/>
      <c r="H302" s="12"/>
      <c r="I302" s="12"/>
      <c r="J302" s="12"/>
      <c r="K302" s="12"/>
      <c r="L302" s="12"/>
      <c r="M302" s="12"/>
      <c r="N302" s="12"/>
      <c r="O302" s="12"/>
      <c r="P302" s="12"/>
      <c r="Q302" s="12"/>
      <c r="R302" s="15"/>
      <c r="S302" s="12"/>
    </row>
    <row r="303" spans="1:19" s="30" customFormat="1" ht="20.05" customHeight="1" x14ac:dyDescent="0.25">
      <c r="A303" s="12"/>
      <c r="B303" s="12"/>
      <c r="C303" s="12"/>
      <c r="D303" s="12"/>
      <c r="E303" s="12"/>
      <c r="F303" s="12"/>
      <c r="G303" s="12"/>
      <c r="H303" s="12"/>
      <c r="I303" s="12"/>
      <c r="J303" s="12"/>
      <c r="K303" s="12"/>
      <c r="L303" s="12"/>
      <c r="M303" s="12"/>
      <c r="N303" s="12"/>
      <c r="O303" s="12"/>
      <c r="P303" s="12"/>
      <c r="Q303" s="12"/>
      <c r="R303" s="15"/>
      <c r="S303" s="12"/>
    </row>
    <row r="304" spans="1:19" s="30" customFormat="1" ht="20.05" customHeight="1" x14ac:dyDescent="0.25">
      <c r="A304" s="12"/>
      <c r="B304" s="12"/>
      <c r="C304" s="12"/>
      <c r="D304" s="12"/>
      <c r="E304" s="12"/>
      <c r="F304" s="12"/>
      <c r="G304" s="12"/>
      <c r="H304" s="12"/>
      <c r="I304" s="12"/>
      <c r="J304" s="12"/>
      <c r="K304" s="12"/>
      <c r="L304" s="12"/>
      <c r="M304" s="12"/>
      <c r="N304" s="12"/>
      <c r="O304" s="12"/>
      <c r="P304" s="12"/>
      <c r="Q304" s="12"/>
      <c r="R304" s="15"/>
      <c r="S304" s="12"/>
    </row>
    <row r="305" spans="1:19" s="30" customFormat="1" ht="20.05" customHeight="1" x14ac:dyDescent="0.25">
      <c r="A305" s="12"/>
      <c r="B305" s="12"/>
      <c r="C305" s="12"/>
      <c r="D305" s="12"/>
      <c r="E305" s="12"/>
      <c r="F305" s="12"/>
      <c r="G305" s="12"/>
      <c r="H305" s="12"/>
      <c r="I305" s="12"/>
      <c r="J305" s="12"/>
      <c r="K305" s="12"/>
      <c r="L305" s="12"/>
      <c r="M305" s="12"/>
      <c r="N305" s="12"/>
      <c r="O305" s="12"/>
      <c r="P305" s="12"/>
      <c r="Q305" s="12"/>
      <c r="R305" s="15"/>
      <c r="S305" s="12"/>
    </row>
    <row r="306" spans="1:19" s="30" customFormat="1" ht="20.05" customHeight="1" x14ac:dyDescent="0.25">
      <c r="A306" s="12"/>
      <c r="B306" s="12"/>
      <c r="C306" s="12"/>
      <c r="D306" s="12"/>
      <c r="E306" s="12"/>
      <c r="F306" s="12"/>
      <c r="G306" s="12"/>
      <c r="H306" s="12"/>
      <c r="I306" s="12"/>
      <c r="J306" s="12"/>
      <c r="K306" s="12"/>
      <c r="L306" s="12"/>
      <c r="M306" s="12"/>
      <c r="N306" s="12"/>
      <c r="O306" s="12"/>
      <c r="P306" s="12"/>
      <c r="Q306" s="12"/>
      <c r="R306" s="15"/>
      <c r="S306" s="12"/>
    </row>
    <row r="307" spans="1:19" s="30" customFormat="1" ht="20.05" customHeight="1" x14ac:dyDescent="0.25">
      <c r="A307" s="12"/>
      <c r="B307" s="12"/>
      <c r="C307" s="12"/>
      <c r="D307" s="12"/>
      <c r="E307" s="12"/>
      <c r="F307" s="12"/>
      <c r="G307" s="12"/>
      <c r="H307" s="12"/>
      <c r="I307" s="12"/>
      <c r="J307" s="12"/>
      <c r="K307" s="12"/>
      <c r="L307" s="12"/>
      <c r="M307" s="12"/>
      <c r="N307" s="12"/>
      <c r="O307" s="12"/>
      <c r="P307" s="12"/>
      <c r="Q307" s="12"/>
      <c r="R307" s="15"/>
      <c r="S307" s="12"/>
    </row>
    <row r="308" spans="1:19" s="30" customFormat="1" ht="20.05" customHeight="1" x14ac:dyDescent="0.25">
      <c r="A308" s="12"/>
      <c r="B308" s="12"/>
      <c r="C308" s="12"/>
      <c r="D308" s="12"/>
      <c r="E308" s="12"/>
      <c r="F308" s="12"/>
      <c r="G308" s="12"/>
      <c r="H308" s="12"/>
      <c r="I308" s="12"/>
      <c r="J308" s="12"/>
      <c r="K308" s="12"/>
      <c r="L308" s="12"/>
      <c r="M308" s="12"/>
      <c r="N308" s="12"/>
      <c r="O308" s="12"/>
      <c r="P308" s="12"/>
      <c r="Q308" s="12"/>
      <c r="R308" s="15"/>
      <c r="S308" s="12"/>
    </row>
  </sheetData>
  <mergeCells count="2">
    <mergeCell ref="A1:R1"/>
    <mergeCell ref="A2:R2"/>
  </mergeCells>
  <printOptions horizontalCentered="1"/>
  <pageMargins left="0.23622047244094491" right="0.23622047244094491" top="0.51181102362204722" bottom="0.39370078740157483" header="0" footer="0.39370078740157483"/>
  <pageSetup scale="70" orientation="landscape" r:id="rId1"/>
  <headerFooter alignWithMargins="0">
    <oddFooter>&amp;C&amp;"Arial Narrow,Regular"&amp;12- 38 -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6">
    <tabColor rgb="FFE2FBFE"/>
  </sheetPr>
  <dimension ref="A1:L215"/>
  <sheetViews>
    <sheetView showGridLines="0" defaultGridColor="0" colorId="22" workbookViewId="0">
      <selection activeCell="I11" sqref="I11"/>
    </sheetView>
  </sheetViews>
  <sheetFormatPr defaultColWidth="11" defaultRowHeight="14.95" x14ac:dyDescent="0.3"/>
  <cols>
    <col min="1" max="1" width="11" style="2"/>
    <col min="2" max="2" width="38.5" style="2" customWidth="1"/>
    <col min="3" max="3" width="15.125" style="2" customWidth="1"/>
    <col min="4" max="4" width="12.625" style="2" customWidth="1"/>
    <col min="5" max="6" width="11.75" style="2" customWidth="1"/>
    <col min="7" max="7" width="11" style="2"/>
    <col min="8" max="12" width="14.75" style="2" customWidth="1"/>
    <col min="13" max="16384" width="11" style="2"/>
  </cols>
  <sheetData>
    <row r="1" spans="1:11" ht="20.05" customHeight="1" x14ac:dyDescent="0.3">
      <c r="K1" s="162"/>
    </row>
    <row r="2" spans="1:11" ht="20.05" customHeight="1" x14ac:dyDescent="0.3">
      <c r="B2" s="292" t="s">
        <v>83</v>
      </c>
      <c r="C2" s="292"/>
      <c r="D2" s="292"/>
      <c r="E2" s="292"/>
      <c r="F2" s="292"/>
    </row>
    <row r="3" spans="1:11" ht="14.95" customHeight="1" x14ac:dyDescent="0.3"/>
    <row r="4" spans="1:11" ht="20.05" customHeight="1" x14ac:dyDescent="0.3">
      <c r="B4" s="5" t="s">
        <v>84</v>
      </c>
    </row>
    <row r="5" spans="1:11" ht="8.15" customHeight="1" x14ac:dyDescent="0.3">
      <c r="B5" s="293" t="s">
        <v>1415</v>
      </c>
      <c r="C5" s="294"/>
      <c r="D5" s="294"/>
      <c r="E5" s="294"/>
      <c r="F5" s="294"/>
    </row>
    <row r="6" spans="1:11" ht="14.95" customHeight="1" x14ac:dyDescent="0.3">
      <c r="B6" s="294"/>
      <c r="C6" s="294"/>
      <c r="D6" s="294"/>
      <c r="E6" s="294"/>
      <c r="F6" s="294"/>
    </row>
    <row r="7" spans="1:11" ht="14.1" customHeight="1" x14ac:dyDescent="0.3">
      <c r="B7" s="294"/>
      <c r="C7" s="294"/>
      <c r="D7" s="294"/>
      <c r="E7" s="294"/>
      <c r="F7" s="294"/>
    </row>
    <row r="8" spans="1:11" ht="23.45" customHeight="1" x14ac:dyDescent="0.3">
      <c r="B8" s="294"/>
      <c r="C8" s="294"/>
      <c r="D8" s="294"/>
      <c r="E8" s="294"/>
      <c r="F8" s="294"/>
    </row>
    <row r="9" spans="1:11" ht="20.05" customHeight="1" x14ac:dyDescent="0.3"/>
    <row r="10" spans="1:11" ht="21.9" customHeight="1" x14ac:dyDescent="0.3">
      <c r="B10" s="297" t="s">
        <v>85</v>
      </c>
      <c r="C10" s="298"/>
      <c r="D10" s="299"/>
      <c r="E10" s="299"/>
      <c r="F10" s="300"/>
    </row>
    <row r="11" spans="1:11" ht="20.05" customHeight="1" x14ac:dyDescent="0.3">
      <c r="B11" s="229" t="s">
        <v>1404</v>
      </c>
      <c r="C11" s="230" t="s">
        <v>86</v>
      </c>
      <c r="D11" s="230" t="s">
        <v>87</v>
      </c>
      <c r="E11" s="231" t="s">
        <v>88</v>
      </c>
      <c r="F11" s="231" t="s">
        <v>89</v>
      </c>
    </row>
    <row r="12" spans="1:11" ht="17.5" customHeight="1" x14ac:dyDescent="0.3">
      <c r="B12" s="232" t="s">
        <v>1405</v>
      </c>
      <c r="C12" s="233">
        <v>2133</v>
      </c>
      <c r="D12" s="233">
        <v>1826</v>
      </c>
      <c r="E12" s="234">
        <v>-307</v>
      </c>
      <c r="F12" s="235">
        <v>-0.14399999999999999</v>
      </c>
      <c r="I12" s="3"/>
      <c r="J12" s="4"/>
    </row>
    <row r="13" spans="1:11" ht="17.5" customHeight="1" x14ac:dyDescent="0.3">
      <c r="B13" s="236" t="s">
        <v>1406</v>
      </c>
      <c r="C13" s="237">
        <v>14723</v>
      </c>
      <c r="D13" s="237">
        <v>14547</v>
      </c>
      <c r="E13" s="234">
        <v>-176</v>
      </c>
      <c r="F13" s="235">
        <v>-1.2E-2</v>
      </c>
      <c r="I13" s="3"/>
      <c r="J13" s="4"/>
    </row>
    <row r="14" spans="1:11" ht="17.5" customHeight="1" x14ac:dyDescent="0.3">
      <c r="A14" s="27"/>
      <c r="B14" s="238" t="s">
        <v>1407</v>
      </c>
      <c r="C14" s="237">
        <v>67049</v>
      </c>
      <c r="D14" s="237">
        <v>66480</v>
      </c>
      <c r="E14" s="234">
        <v>-569</v>
      </c>
      <c r="F14" s="235">
        <v>-8.0000000000000002E-3</v>
      </c>
      <c r="I14" s="3"/>
      <c r="J14" s="4"/>
    </row>
    <row r="15" spans="1:11" ht="17.5" customHeight="1" x14ac:dyDescent="0.3">
      <c r="A15" s="27"/>
      <c r="B15" s="239" t="s">
        <v>1408</v>
      </c>
      <c r="C15" s="240">
        <v>68882</v>
      </c>
      <c r="D15" s="240">
        <v>69610</v>
      </c>
      <c r="E15" s="234">
        <v>728</v>
      </c>
      <c r="F15" s="235">
        <v>1.0999999999999999E-2</v>
      </c>
      <c r="I15" s="3"/>
      <c r="J15" s="4"/>
    </row>
    <row r="16" spans="1:11" ht="17.5" customHeight="1" x14ac:dyDescent="0.3">
      <c r="A16" s="27"/>
      <c r="B16" s="238" t="s">
        <v>1409</v>
      </c>
      <c r="C16" s="237">
        <v>71071</v>
      </c>
      <c r="D16" s="237">
        <v>71713</v>
      </c>
      <c r="E16" s="234">
        <v>642</v>
      </c>
      <c r="F16" s="235">
        <v>8.9999999999999993E-3</v>
      </c>
      <c r="I16" s="3"/>
      <c r="J16" s="4"/>
    </row>
    <row r="17" spans="2:12" ht="29.4" customHeight="1" x14ac:dyDescent="0.3">
      <c r="B17" s="267" t="s">
        <v>1403</v>
      </c>
      <c r="C17" s="241">
        <v>502</v>
      </c>
      <c r="D17" s="241">
        <v>548</v>
      </c>
      <c r="E17" s="234">
        <v>46</v>
      </c>
      <c r="F17" s="235">
        <v>9.1999999999999998E-2</v>
      </c>
      <c r="I17" s="3"/>
      <c r="J17" s="4"/>
    </row>
    <row r="18" spans="2:12" ht="20.05" customHeight="1" x14ac:dyDescent="0.3">
      <c r="B18" s="229" t="s">
        <v>84</v>
      </c>
      <c r="C18" s="242">
        <v>224360</v>
      </c>
      <c r="D18" s="242">
        <v>224724</v>
      </c>
      <c r="E18" s="243">
        <v>364</v>
      </c>
      <c r="F18" s="244">
        <v>2E-3</v>
      </c>
      <c r="I18" s="3"/>
      <c r="J18" s="4"/>
    </row>
    <row r="19" spans="2:12" ht="14.95" customHeight="1" x14ac:dyDescent="0.3">
      <c r="B19" s="245" t="s">
        <v>1410</v>
      </c>
      <c r="C19" s="6"/>
      <c r="D19" s="6"/>
      <c r="E19" s="28"/>
      <c r="F19" s="29"/>
      <c r="I19" s="3"/>
      <c r="J19" s="4"/>
    </row>
    <row r="20" spans="2:12" ht="14.95" customHeight="1" x14ac:dyDescent="0.3">
      <c r="B20" s="10"/>
      <c r="C20" s="11"/>
      <c r="D20" s="11"/>
      <c r="E20" s="25"/>
      <c r="F20" s="26"/>
      <c r="I20" s="3"/>
      <c r="J20" s="4"/>
    </row>
    <row r="21" spans="2:12" ht="14.95" customHeight="1" x14ac:dyDescent="0.3">
      <c r="B21" s="145" t="s">
        <v>21</v>
      </c>
      <c r="C21" s="7"/>
      <c r="D21" s="7"/>
      <c r="E21" s="8"/>
      <c r="F21" s="9"/>
      <c r="I21" s="3"/>
      <c r="J21" s="4"/>
    </row>
    <row r="22" spans="2:12" ht="18" customHeight="1" x14ac:dyDescent="0.3">
      <c r="B22" s="295" t="s">
        <v>90</v>
      </c>
      <c r="C22" s="296"/>
      <c r="D22" s="296"/>
      <c r="E22" s="296"/>
      <c r="F22" s="296"/>
      <c r="I22" s="3"/>
      <c r="J22" s="4"/>
    </row>
    <row r="23" spans="2:12" ht="25.85" customHeight="1" x14ac:dyDescent="0.3">
      <c r="B23" s="296"/>
      <c r="C23" s="296"/>
      <c r="D23" s="296"/>
      <c r="E23" s="296"/>
      <c r="F23" s="296"/>
      <c r="I23" s="3"/>
      <c r="J23" s="4"/>
    </row>
    <row r="24" spans="2:12" ht="20.05" customHeight="1" x14ac:dyDescent="0.3">
      <c r="B24" s="287" t="s">
        <v>91</v>
      </c>
      <c r="C24" s="288"/>
      <c r="D24" s="288"/>
      <c r="E24" s="288"/>
      <c r="F24" s="288"/>
      <c r="H24" s="287"/>
      <c r="I24" s="288"/>
      <c r="J24" s="288"/>
      <c r="K24" s="288"/>
      <c r="L24" s="288"/>
    </row>
    <row r="25" spans="2:12" ht="20.05" customHeight="1" x14ac:dyDescent="0.3">
      <c r="B25" s="287"/>
      <c r="C25" s="288"/>
      <c r="D25" s="288"/>
      <c r="E25" s="288"/>
      <c r="F25" s="288"/>
      <c r="H25" s="287"/>
      <c r="I25" s="288"/>
      <c r="J25" s="288"/>
      <c r="K25" s="288"/>
      <c r="L25" s="288"/>
    </row>
    <row r="26" spans="2:12" ht="33.65" customHeight="1" x14ac:dyDescent="0.3">
      <c r="B26" s="288"/>
      <c r="C26" s="288"/>
      <c r="D26" s="288"/>
      <c r="E26" s="288"/>
      <c r="F26" s="288"/>
      <c r="H26" s="288"/>
      <c r="I26" s="288"/>
      <c r="J26" s="288"/>
      <c r="K26" s="288"/>
      <c r="L26" s="288"/>
    </row>
    <row r="27" spans="2:12" ht="14.95" customHeight="1" x14ac:dyDescent="0.3">
      <c r="B27" s="289" t="s">
        <v>92</v>
      </c>
      <c r="C27" s="290"/>
      <c r="D27" s="290"/>
      <c r="E27" s="290"/>
      <c r="F27" s="290"/>
      <c r="H27" s="289"/>
      <c r="I27" s="290"/>
      <c r="J27" s="290"/>
      <c r="K27" s="290"/>
      <c r="L27" s="290"/>
    </row>
    <row r="28" spans="2:12" ht="14.95" customHeight="1" x14ac:dyDescent="0.3">
      <c r="B28" s="290"/>
      <c r="C28" s="290"/>
      <c r="D28" s="290"/>
      <c r="E28" s="290"/>
      <c r="F28" s="290"/>
      <c r="H28" s="290"/>
      <c r="I28" s="290"/>
      <c r="J28" s="290"/>
      <c r="K28" s="290"/>
      <c r="L28" s="290"/>
    </row>
    <row r="29" spans="2:12" ht="14.95" customHeight="1" x14ac:dyDescent="0.3">
      <c r="B29" s="290"/>
      <c r="C29" s="290"/>
      <c r="D29" s="290"/>
      <c r="E29" s="290"/>
      <c r="F29" s="290"/>
      <c r="H29" s="290"/>
      <c r="I29" s="290"/>
      <c r="J29" s="290"/>
      <c r="K29" s="290"/>
      <c r="L29" s="290"/>
    </row>
    <row r="30" spans="2:12" ht="14.95" customHeight="1" x14ac:dyDescent="0.3">
      <c r="B30" s="290"/>
      <c r="C30" s="290"/>
      <c r="D30" s="290"/>
      <c r="E30" s="290"/>
      <c r="F30" s="290"/>
      <c r="H30" s="290"/>
      <c r="I30" s="290"/>
      <c r="J30" s="290"/>
      <c r="K30" s="290"/>
      <c r="L30" s="290"/>
    </row>
    <row r="31" spans="2:12" ht="13.25" customHeight="1" x14ac:dyDescent="0.3">
      <c r="B31" s="290"/>
      <c r="C31" s="290"/>
      <c r="D31" s="290"/>
      <c r="E31" s="290"/>
      <c r="F31" s="290"/>
      <c r="H31" s="290"/>
      <c r="I31" s="290"/>
      <c r="J31" s="290"/>
      <c r="K31" s="290"/>
      <c r="L31" s="290"/>
    </row>
    <row r="32" spans="2:12" ht="14.95" customHeight="1" x14ac:dyDescent="0.3">
      <c r="B32" s="301" t="s">
        <v>93</v>
      </c>
      <c r="C32" s="302"/>
      <c r="D32" s="302"/>
      <c r="E32" s="302"/>
      <c r="F32" s="302"/>
      <c r="I32" s="3"/>
      <c r="J32" s="4"/>
    </row>
    <row r="33" spans="2:10" ht="14.95" customHeight="1" x14ac:dyDescent="0.3">
      <c r="B33" s="302"/>
      <c r="C33" s="302"/>
      <c r="D33" s="302"/>
      <c r="E33" s="302"/>
      <c r="F33" s="302"/>
      <c r="I33" s="3"/>
      <c r="J33" s="4"/>
    </row>
    <row r="34" spans="2:10" ht="12.75" customHeight="1" x14ac:dyDescent="0.3">
      <c r="B34" s="175"/>
      <c r="C34" s="175"/>
      <c r="D34" s="175"/>
      <c r="E34" s="175"/>
      <c r="F34" s="175"/>
      <c r="I34" s="3"/>
      <c r="J34" s="4"/>
    </row>
    <row r="35" spans="2:10" ht="14.95" customHeight="1" x14ac:dyDescent="0.3">
      <c r="B35" s="5" t="s">
        <v>94</v>
      </c>
      <c r="C35" s="175"/>
      <c r="D35" s="175"/>
      <c r="E35" s="175"/>
      <c r="F35" s="175"/>
      <c r="I35" s="3"/>
      <c r="J35" s="4"/>
    </row>
    <row r="36" spans="2:10" ht="18" customHeight="1" x14ac:dyDescent="0.3">
      <c r="B36" s="303" t="s">
        <v>95</v>
      </c>
      <c r="C36" s="304"/>
      <c r="D36" s="304"/>
      <c r="E36" s="304"/>
      <c r="F36" s="304"/>
      <c r="I36" s="3"/>
      <c r="J36" s="4"/>
    </row>
    <row r="37" spans="2:10" ht="18" customHeight="1" x14ac:dyDescent="0.3">
      <c r="B37" s="304"/>
      <c r="C37" s="304"/>
      <c r="D37" s="304"/>
      <c r="E37" s="304"/>
      <c r="F37" s="304"/>
      <c r="I37" s="3"/>
      <c r="J37" s="4"/>
    </row>
    <row r="38" spans="2:10" ht="18" customHeight="1" x14ac:dyDescent="0.3">
      <c r="B38" s="305"/>
      <c r="C38" s="305"/>
      <c r="D38" s="305"/>
      <c r="E38" s="305"/>
      <c r="F38" s="305"/>
      <c r="I38" s="3"/>
      <c r="J38" s="4"/>
    </row>
    <row r="39" spans="2:10" ht="17.149999999999999" customHeight="1" x14ac:dyDescent="0.3">
      <c r="B39" s="130" t="s">
        <v>96</v>
      </c>
      <c r="C39" s="7"/>
      <c r="D39" s="7"/>
      <c r="E39" s="8"/>
      <c r="F39" s="9"/>
      <c r="I39" s="3"/>
      <c r="J39" s="4"/>
    </row>
    <row r="40" spans="2:10" ht="12.75" customHeight="1" x14ac:dyDescent="0.3">
      <c r="B40" s="306" t="s">
        <v>97</v>
      </c>
      <c r="C40" s="306"/>
      <c r="D40" s="306"/>
      <c r="E40" s="306"/>
      <c r="F40" s="306"/>
      <c r="I40" s="3"/>
      <c r="J40" s="4"/>
    </row>
    <row r="41" spans="2:10" ht="14.95" customHeight="1" x14ac:dyDescent="0.3">
      <c r="B41" s="307"/>
      <c r="C41" s="307"/>
      <c r="D41" s="307"/>
      <c r="E41" s="307"/>
      <c r="F41" s="307"/>
      <c r="I41" s="3"/>
      <c r="J41" s="4"/>
    </row>
    <row r="42" spans="2:10" ht="20.05" customHeight="1" x14ac:dyDescent="0.3">
      <c r="B42" s="179"/>
      <c r="C42" s="180"/>
      <c r="D42" s="180"/>
      <c r="E42" s="180"/>
      <c r="F42" s="180"/>
      <c r="I42" s="3"/>
      <c r="J42" s="4"/>
    </row>
    <row r="43" spans="2:10" ht="18" customHeight="1" x14ac:dyDescent="0.3">
      <c r="B43" s="178"/>
      <c r="C43" s="180"/>
      <c r="D43" s="180"/>
      <c r="E43" s="180"/>
      <c r="F43" s="180"/>
      <c r="I43" s="3"/>
      <c r="J43" s="4"/>
    </row>
    <row r="44" spans="2:10" ht="14.95" customHeight="1" x14ac:dyDescent="0.3">
      <c r="B44" s="180"/>
      <c r="C44" s="180"/>
      <c r="D44" s="180"/>
      <c r="E44" s="180"/>
      <c r="F44" s="180"/>
      <c r="I44" s="3"/>
      <c r="J44" s="4"/>
    </row>
    <row r="45" spans="2:10" ht="14.95" customHeight="1" x14ac:dyDescent="0.3">
      <c r="B45" s="181"/>
      <c r="C45" s="181"/>
      <c r="D45" s="181"/>
      <c r="E45" s="181"/>
      <c r="F45" s="181"/>
      <c r="I45" s="3"/>
      <c r="J45" s="4"/>
    </row>
    <row r="46" spans="2:10" ht="20.05" customHeight="1" x14ac:dyDescent="0.3">
      <c r="B46" s="130"/>
      <c r="C46" s="7"/>
      <c r="D46" s="7"/>
      <c r="E46" s="8"/>
      <c r="F46" s="9"/>
      <c r="I46" s="3"/>
      <c r="J46" s="4"/>
    </row>
    <row r="47" spans="2:10" ht="20.05" customHeight="1" x14ac:dyDescent="0.3">
      <c r="B47" s="291"/>
      <c r="C47" s="291"/>
      <c r="D47" s="291"/>
      <c r="E47" s="291"/>
      <c r="F47" s="291"/>
    </row>
    <row r="48" spans="2:10" ht="20.05" customHeight="1" x14ac:dyDescent="0.3"/>
    <row r="49" ht="14.1" customHeight="1" x14ac:dyDescent="0.3"/>
    <row r="50" ht="14.1" customHeight="1" x14ac:dyDescent="0.3"/>
    <row r="51" ht="14.1" customHeight="1" x14ac:dyDescent="0.3"/>
    <row r="52" ht="14.1" customHeight="1" x14ac:dyDescent="0.3"/>
    <row r="53" ht="14.1" customHeight="1" x14ac:dyDescent="0.3"/>
    <row r="54" ht="14.1" customHeight="1" x14ac:dyDescent="0.3"/>
    <row r="55" ht="14.1" customHeight="1" x14ac:dyDescent="0.3"/>
    <row r="56" ht="14.1" customHeight="1" x14ac:dyDescent="0.3"/>
    <row r="57" ht="14.1" customHeight="1" x14ac:dyDescent="0.3"/>
    <row r="58" ht="14.1" customHeight="1" x14ac:dyDescent="0.3"/>
    <row r="59" ht="14.1" customHeight="1" x14ac:dyDescent="0.3"/>
    <row r="60" ht="14.1" customHeight="1" x14ac:dyDescent="0.3"/>
    <row r="61" ht="14.1" customHeight="1" x14ac:dyDescent="0.3"/>
    <row r="62" ht="14.1" customHeight="1" x14ac:dyDescent="0.3"/>
    <row r="63" ht="14.1" customHeight="1" x14ac:dyDescent="0.3"/>
    <row r="64" ht="14.1" customHeight="1" x14ac:dyDescent="0.3"/>
    <row r="65" ht="14.1" customHeight="1" x14ac:dyDescent="0.3"/>
    <row r="66" ht="14.1" customHeight="1" x14ac:dyDescent="0.3"/>
    <row r="67" ht="14.1" customHeight="1" x14ac:dyDescent="0.3"/>
    <row r="68" ht="14.1" customHeight="1" x14ac:dyDescent="0.3"/>
    <row r="69" ht="14.1" customHeight="1" x14ac:dyDescent="0.3"/>
    <row r="70" ht="14.1" customHeight="1" x14ac:dyDescent="0.3"/>
    <row r="71" ht="14.1" customHeight="1" x14ac:dyDescent="0.3"/>
    <row r="72" ht="14.1" customHeight="1" x14ac:dyDescent="0.3"/>
    <row r="73" ht="14.1" customHeight="1" x14ac:dyDescent="0.3"/>
    <row r="74" ht="14.1" customHeight="1" x14ac:dyDescent="0.3"/>
    <row r="75" ht="14.1" customHeight="1" x14ac:dyDescent="0.3"/>
    <row r="76" ht="14.1" customHeight="1" x14ac:dyDescent="0.3"/>
    <row r="77" ht="14.1" customHeight="1" x14ac:dyDescent="0.3"/>
    <row r="78" ht="14.1" customHeight="1" x14ac:dyDescent="0.3"/>
    <row r="79" ht="14.1" customHeight="1" x14ac:dyDescent="0.3"/>
    <row r="80" ht="14.1" customHeight="1" x14ac:dyDescent="0.3"/>
    <row r="81" ht="14.1" customHeight="1" x14ac:dyDescent="0.3"/>
    <row r="82" ht="14.1" customHeight="1" x14ac:dyDescent="0.3"/>
    <row r="83" ht="14.1" customHeight="1" x14ac:dyDescent="0.3"/>
    <row r="84" ht="14.1" customHeight="1" x14ac:dyDescent="0.3"/>
    <row r="85" ht="14.1" customHeight="1" x14ac:dyDescent="0.3"/>
    <row r="86" ht="14.1" customHeight="1" x14ac:dyDescent="0.3"/>
    <row r="87" ht="14.1" customHeight="1" x14ac:dyDescent="0.3"/>
    <row r="88" ht="14.1" customHeight="1" x14ac:dyDescent="0.3"/>
    <row r="89" ht="14.1" customHeight="1" x14ac:dyDescent="0.3"/>
    <row r="90" ht="14.1" customHeight="1" x14ac:dyDescent="0.3"/>
    <row r="91" ht="14.1" customHeight="1" x14ac:dyDescent="0.3"/>
    <row r="92" ht="14.1" customHeight="1" x14ac:dyDescent="0.3"/>
    <row r="93" ht="14.1" customHeight="1" x14ac:dyDescent="0.3"/>
    <row r="94" ht="14.1" customHeight="1" x14ac:dyDescent="0.3"/>
    <row r="95" ht="14.1" customHeight="1" x14ac:dyDescent="0.3"/>
    <row r="96" ht="14.1" customHeight="1" x14ac:dyDescent="0.3"/>
    <row r="97" ht="14.1" customHeight="1" x14ac:dyDescent="0.3"/>
    <row r="98" ht="14.1" customHeight="1" x14ac:dyDescent="0.3"/>
    <row r="99" ht="14.1" customHeight="1" x14ac:dyDescent="0.3"/>
    <row r="100" ht="14.1" customHeight="1" x14ac:dyDescent="0.3"/>
    <row r="101" ht="14.1" customHeight="1" x14ac:dyDescent="0.3"/>
    <row r="102" ht="14.1" customHeight="1" x14ac:dyDescent="0.3"/>
    <row r="103" ht="14.1" customHeight="1" x14ac:dyDescent="0.3"/>
    <row r="104" ht="14.1" customHeight="1" x14ac:dyDescent="0.3"/>
    <row r="105" ht="14.1" customHeight="1" x14ac:dyDescent="0.3"/>
    <row r="106" ht="14.1" customHeight="1" x14ac:dyDescent="0.3"/>
    <row r="107" ht="14.1" customHeight="1" x14ac:dyDescent="0.3"/>
    <row r="108" ht="14.1" customHeight="1" x14ac:dyDescent="0.3"/>
    <row r="109" ht="14.1" customHeight="1" x14ac:dyDescent="0.3"/>
    <row r="110" ht="14.1" customHeight="1" x14ac:dyDescent="0.3"/>
    <row r="111" ht="14.1" customHeight="1" x14ac:dyDescent="0.3"/>
    <row r="112" ht="14.1" customHeight="1" x14ac:dyDescent="0.3"/>
    <row r="113" ht="14.1" customHeight="1" x14ac:dyDescent="0.3"/>
    <row r="114" ht="14.1" customHeight="1" x14ac:dyDescent="0.3"/>
    <row r="115" ht="14.1" customHeight="1" x14ac:dyDescent="0.3"/>
    <row r="116" ht="14.1" customHeight="1" x14ac:dyDescent="0.3"/>
    <row r="117" ht="14.1" customHeight="1" x14ac:dyDescent="0.3"/>
    <row r="118" ht="14.1" customHeight="1" x14ac:dyDescent="0.3"/>
    <row r="119" ht="14.1" customHeight="1" x14ac:dyDescent="0.3"/>
    <row r="120" ht="14.1" customHeight="1" x14ac:dyDescent="0.3"/>
    <row r="121" ht="14.1" customHeight="1" x14ac:dyDescent="0.3"/>
    <row r="122" ht="14.1" customHeight="1" x14ac:dyDescent="0.3"/>
    <row r="123" ht="14.1" customHeight="1" x14ac:dyDescent="0.3"/>
    <row r="124" ht="14.1" customHeight="1" x14ac:dyDescent="0.3"/>
    <row r="125" ht="14.1" customHeight="1" x14ac:dyDescent="0.3"/>
    <row r="126" ht="14.1" customHeight="1" x14ac:dyDescent="0.3"/>
    <row r="127" ht="14.1" customHeight="1" x14ac:dyDescent="0.3"/>
    <row r="128" ht="14.1" customHeight="1" x14ac:dyDescent="0.3"/>
    <row r="129" ht="14.1" customHeight="1" x14ac:dyDescent="0.3"/>
    <row r="130" ht="14.1" customHeight="1" x14ac:dyDescent="0.3"/>
    <row r="131" ht="14.1" customHeight="1" x14ac:dyDescent="0.3"/>
    <row r="132" ht="14.1" customHeight="1" x14ac:dyDescent="0.3"/>
    <row r="133" ht="14.1" customHeight="1" x14ac:dyDescent="0.3"/>
    <row r="134" ht="14.1" customHeight="1" x14ac:dyDescent="0.3"/>
    <row r="135" ht="14.1" customHeight="1" x14ac:dyDescent="0.3"/>
    <row r="136" ht="14.1" customHeight="1" x14ac:dyDescent="0.3"/>
    <row r="137" ht="14.1" customHeight="1" x14ac:dyDescent="0.3"/>
    <row r="138" ht="14.1" customHeight="1" x14ac:dyDescent="0.3"/>
    <row r="139" ht="14.1" customHeight="1" x14ac:dyDescent="0.3"/>
    <row r="140" ht="14.1" customHeight="1" x14ac:dyDescent="0.3"/>
    <row r="141" ht="14.1" customHeight="1" x14ac:dyDescent="0.3"/>
    <row r="142" ht="14.1" customHeight="1" x14ac:dyDescent="0.3"/>
    <row r="143" ht="14.1" customHeight="1" x14ac:dyDescent="0.3"/>
    <row r="144" ht="14.1" customHeight="1" x14ac:dyDescent="0.3"/>
    <row r="145" ht="14.1" customHeight="1" x14ac:dyDescent="0.3"/>
    <row r="146" ht="14.1" customHeight="1" x14ac:dyDescent="0.3"/>
    <row r="147" ht="14.1" customHeight="1" x14ac:dyDescent="0.3"/>
    <row r="148" ht="14.1" customHeight="1" x14ac:dyDescent="0.3"/>
    <row r="149" ht="14.1" customHeight="1" x14ac:dyDescent="0.3"/>
    <row r="150" ht="14.1" customHeight="1" x14ac:dyDescent="0.3"/>
    <row r="151" ht="14.1" customHeight="1" x14ac:dyDescent="0.3"/>
    <row r="152" ht="14.1" customHeight="1" x14ac:dyDescent="0.3"/>
    <row r="153" ht="14.1" customHeight="1" x14ac:dyDescent="0.3"/>
    <row r="154" ht="14.1" customHeight="1" x14ac:dyDescent="0.3"/>
    <row r="155" ht="14.1" customHeight="1" x14ac:dyDescent="0.3"/>
    <row r="156" ht="14.1" customHeight="1" x14ac:dyDescent="0.3"/>
    <row r="157" ht="14.1" customHeight="1" x14ac:dyDescent="0.3"/>
    <row r="158" ht="14.1" customHeight="1" x14ac:dyDescent="0.3"/>
    <row r="159" ht="14.1" customHeight="1" x14ac:dyDescent="0.3"/>
    <row r="160" ht="14.1" customHeight="1" x14ac:dyDescent="0.3"/>
    <row r="161" ht="14.1" customHeight="1" x14ac:dyDescent="0.3"/>
    <row r="162" ht="14.1" customHeight="1" x14ac:dyDescent="0.3"/>
    <row r="163" ht="14.1" customHeight="1" x14ac:dyDescent="0.3"/>
    <row r="164" ht="14.1" customHeight="1" x14ac:dyDescent="0.3"/>
    <row r="165" ht="14.1" customHeight="1" x14ac:dyDescent="0.3"/>
    <row r="166" ht="14.1" customHeight="1" x14ac:dyDescent="0.3"/>
    <row r="167" ht="14.1" customHeight="1" x14ac:dyDescent="0.3"/>
    <row r="168" ht="14.1" customHeight="1" x14ac:dyDescent="0.3"/>
    <row r="169" ht="14.1" customHeight="1" x14ac:dyDescent="0.3"/>
    <row r="170" ht="14.1" customHeight="1" x14ac:dyDescent="0.3"/>
    <row r="171" ht="14.1" customHeight="1" x14ac:dyDescent="0.3"/>
    <row r="172" ht="14.1" customHeight="1" x14ac:dyDescent="0.3"/>
    <row r="173" ht="14.1" customHeight="1" x14ac:dyDescent="0.3"/>
    <row r="174" ht="14.1" customHeight="1" x14ac:dyDescent="0.3"/>
    <row r="175" ht="14.1" customHeight="1" x14ac:dyDescent="0.3"/>
    <row r="176" ht="14.1" customHeight="1" x14ac:dyDescent="0.3"/>
    <row r="177" ht="14.1" customHeight="1" x14ac:dyDescent="0.3"/>
    <row r="178" ht="14.1" customHeight="1" x14ac:dyDescent="0.3"/>
    <row r="179" ht="14.1" customHeight="1" x14ac:dyDescent="0.3"/>
    <row r="180" ht="14.1" customHeight="1" x14ac:dyDescent="0.3"/>
    <row r="181" ht="14.1" customHeight="1" x14ac:dyDescent="0.3"/>
    <row r="182" ht="14.1" customHeight="1" x14ac:dyDescent="0.3"/>
    <row r="183" ht="14.1" customHeight="1" x14ac:dyDescent="0.3"/>
    <row r="184" ht="14.1" customHeight="1" x14ac:dyDescent="0.3"/>
    <row r="185" ht="14.1" customHeight="1" x14ac:dyDescent="0.3"/>
    <row r="186" ht="14.1" customHeight="1" x14ac:dyDescent="0.3"/>
    <row r="187" ht="14.1" customHeight="1" x14ac:dyDescent="0.3"/>
    <row r="188" ht="14.1" customHeight="1" x14ac:dyDescent="0.3"/>
    <row r="189" ht="14.1" customHeight="1" x14ac:dyDescent="0.3"/>
    <row r="190" ht="14.1" customHeight="1" x14ac:dyDescent="0.3"/>
    <row r="191" ht="14.1" customHeight="1" x14ac:dyDescent="0.3"/>
    <row r="192" ht="14.1" customHeight="1" x14ac:dyDescent="0.3"/>
    <row r="193" ht="14.1" customHeight="1" x14ac:dyDescent="0.3"/>
    <row r="194" ht="14.1" customHeight="1" x14ac:dyDescent="0.3"/>
    <row r="195" ht="14.1" customHeight="1" x14ac:dyDescent="0.3"/>
    <row r="196" ht="14.1" customHeight="1" x14ac:dyDescent="0.3"/>
    <row r="197" ht="14.1" customHeight="1" x14ac:dyDescent="0.3"/>
    <row r="198" ht="14.1" customHeight="1" x14ac:dyDescent="0.3"/>
    <row r="199" ht="14.1" customHeight="1" x14ac:dyDescent="0.3"/>
    <row r="200" ht="14.1" customHeight="1" x14ac:dyDescent="0.3"/>
    <row r="201" ht="14.1" customHeight="1" x14ac:dyDescent="0.3"/>
    <row r="202" ht="14.1" customHeight="1" x14ac:dyDescent="0.3"/>
    <row r="203" ht="14.1" customHeight="1" x14ac:dyDescent="0.3"/>
    <row r="204" ht="14.1" customHeight="1" x14ac:dyDescent="0.3"/>
    <row r="205" ht="14.1" customHeight="1" x14ac:dyDescent="0.3"/>
    <row r="206" ht="14.1" customHeight="1" x14ac:dyDescent="0.3"/>
    <row r="207" ht="14.1" customHeight="1" x14ac:dyDescent="0.3"/>
    <row r="208" ht="14.1" customHeight="1" x14ac:dyDescent="0.3"/>
    <row r="209" ht="14.1" customHeight="1" x14ac:dyDescent="0.3"/>
    <row r="210" ht="14.1" customHeight="1" x14ac:dyDescent="0.3"/>
    <row r="211" ht="14.1" customHeight="1" x14ac:dyDescent="0.3"/>
    <row r="212" ht="14.1" customHeight="1" x14ac:dyDescent="0.3"/>
    <row r="213" ht="14.1" customHeight="1" x14ac:dyDescent="0.3"/>
    <row r="214" ht="14.1" customHeight="1" x14ac:dyDescent="0.3"/>
    <row r="215" ht="14.1" customHeight="1" x14ac:dyDescent="0.3"/>
  </sheetData>
  <mergeCells count="12">
    <mergeCell ref="H24:L26"/>
    <mergeCell ref="H27:L31"/>
    <mergeCell ref="B47:F47"/>
    <mergeCell ref="B2:F2"/>
    <mergeCell ref="B5:F8"/>
    <mergeCell ref="B22:F23"/>
    <mergeCell ref="B27:F31"/>
    <mergeCell ref="B10:F10"/>
    <mergeCell ref="B32:F33"/>
    <mergeCell ref="B36:F38"/>
    <mergeCell ref="B40:F41"/>
    <mergeCell ref="B24:F26"/>
  </mergeCells>
  <phoneticPr fontId="7" type="noConversion"/>
  <printOptions horizontalCentered="1"/>
  <pageMargins left="0.23622047244094491" right="0.23622047244094491" top="0.59055118110236227" bottom="0.51181102362204722" header="0" footer="0.27559055118110237"/>
  <pageSetup scale="95" orientation="portrait" r:id="rId1"/>
  <headerFooter alignWithMargins="0">
    <oddFooter>&amp;C&amp;"Arial Narrow,Regular"- 2 -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1">
    <tabColor rgb="FFE2FBFE"/>
  </sheetPr>
  <dimension ref="A1:I213"/>
  <sheetViews>
    <sheetView showGridLines="0" defaultGridColor="0" topLeftCell="A13" colorId="22" workbookViewId="0">
      <selection activeCell="A3" sqref="A3:E3"/>
    </sheetView>
  </sheetViews>
  <sheetFormatPr defaultColWidth="11" defaultRowHeight="14.95" x14ac:dyDescent="0.3"/>
  <cols>
    <col min="1" max="1" width="31.75" style="2" customWidth="1"/>
    <col min="2" max="2" width="13.75" style="2" customWidth="1"/>
    <col min="3" max="3" width="12.125" style="2" customWidth="1"/>
    <col min="4" max="4" width="8.75" style="2" customWidth="1"/>
    <col min="5" max="5" width="13.25" style="2" customWidth="1"/>
    <col min="6" max="16384" width="11" style="2"/>
  </cols>
  <sheetData>
    <row r="1" spans="1:9" ht="20.05" customHeight="1" x14ac:dyDescent="0.3"/>
    <row r="2" spans="1:9" ht="20.05" customHeight="1" x14ac:dyDescent="0.3"/>
    <row r="3" spans="1:9" ht="20.05" customHeight="1" x14ac:dyDescent="0.3">
      <c r="A3" s="308" t="s">
        <v>98</v>
      </c>
      <c r="B3" s="308"/>
      <c r="C3" s="308"/>
      <c r="D3" s="308"/>
      <c r="E3" s="308"/>
    </row>
    <row r="4" spans="1:9" ht="18" customHeight="1" x14ac:dyDescent="0.3"/>
    <row r="5" spans="1:9" ht="20.05" customHeight="1" x14ac:dyDescent="0.3">
      <c r="A5" s="204" t="s">
        <v>99</v>
      </c>
      <c r="B5" s="205" t="s">
        <v>86</v>
      </c>
      <c r="C5" s="206" t="s">
        <v>87</v>
      </c>
      <c r="D5" s="207" t="s">
        <v>88</v>
      </c>
      <c r="E5" s="207" t="s">
        <v>89</v>
      </c>
    </row>
    <row r="6" spans="1:9" ht="14.95" customHeight="1" x14ac:dyDescent="0.3">
      <c r="A6" s="208" t="s">
        <v>100</v>
      </c>
      <c r="B6" s="209">
        <v>2295</v>
      </c>
      <c r="C6" s="210">
        <v>2216</v>
      </c>
      <c r="D6" s="211">
        <v>-79</v>
      </c>
      <c r="E6" s="212">
        <v>-3.4000000000000002E-2</v>
      </c>
      <c r="H6" s="3"/>
      <c r="I6" s="4"/>
    </row>
    <row r="7" spans="1:9" ht="14.95" customHeight="1" x14ac:dyDescent="0.3">
      <c r="A7" s="213" t="s">
        <v>101</v>
      </c>
      <c r="B7" s="214">
        <v>2141</v>
      </c>
      <c r="C7" s="215">
        <v>2174</v>
      </c>
      <c r="D7" s="216">
        <v>33</v>
      </c>
      <c r="E7" s="217">
        <v>1.4999999999999999E-2</v>
      </c>
      <c r="H7" s="3"/>
      <c r="I7" s="4"/>
    </row>
    <row r="8" spans="1:9" ht="14.95" customHeight="1" x14ac:dyDescent="0.3">
      <c r="A8" s="213" t="s">
        <v>102</v>
      </c>
      <c r="B8" s="214">
        <v>10003</v>
      </c>
      <c r="C8" s="215">
        <v>10080</v>
      </c>
      <c r="D8" s="216">
        <v>77</v>
      </c>
      <c r="E8" s="217">
        <v>8.0000000000000002E-3</v>
      </c>
      <c r="H8" s="3"/>
      <c r="I8" s="4"/>
    </row>
    <row r="9" spans="1:9" ht="14.95" customHeight="1" x14ac:dyDescent="0.3">
      <c r="A9" s="213" t="s">
        <v>103</v>
      </c>
      <c r="B9" s="214">
        <v>6361</v>
      </c>
      <c r="C9" s="215">
        <v>6447</v>
      </c>
      <c r="D9" s="216">
        <v>86</v>
      </c>
      <c r="E9" s="217">
        <v>1.4E-2</v>
      </c>
      <c r="H9" s="3"/>
      <c r="I9" s="4"/>
    </row>
    <row r="10" spans="1:9" ht="14.95" customHeight="1" x14ac:dyDescent="0.3">
      <c r="A10" s="213" t="s">
        <v>104</v>
      </c>
      <c r="B10" s="214">
        <v>1451</v>
      </c>
      <c r="C10" s="215">
        <v>1430</v>
      </c>
      <c r="D10" s="216">
        <v>-21</v>
      </c>
      <c r="E10" s="217">
        <v>-1.4E-2</v>
      </c>
      <c r="H10" s="3"/>
      <c r="I10" s="4"/>
    </row>
    <row r="11" spans="1:9" ht="14.95" customHeight="1" x14ac:dyDescent="0.3">
      <c r="A11" s="213" t="s">
        <v>105</v>
      </c>
      <c r="B11" s="214">
        <v>845</v>
      </c>
      <c r="C11" s="215">
        <v>854</v>
      </c>
      <c r="D11" s="216">
        <v>9</v>
      </c>
      <c r="E11" s="217">
        <v>1.0999999999999999E-2</v>
      </c>
      <c r="H11" s="3"/>
      <c r="I11" s="4"/>
    </row>
    <row r="12" spans="1:9" ht="14.95" customHeight="1" x14ac:dyDescent="0.3">
      <c r="A12" s="213" t="s">
        <v>106</v>
      </c>
      <c r="B12" s="214">
        <v>1606</v>
      </c>
      <c r="C12" s="215">
        <v>1622</v>
      </c>
      <c r="D12" s="216">
        <v>16</v>
      </c>
      <c r="E12" s="217">
        <v>0.01</v>
      </c>
      <c r="H12" s="3"/>
      <c r="I12" s="4"/>
    </row>
    <row r="13" spans="1:9" ht="14.95" customHeight="1" x14ac:dyDescent="0.3">
      <c r="A13" s="218" t="s">
        <v>107</v>
      </c>
      <c r="B13" s="214">
        <v>6806</v>
      </c>
      <c r="C13" s="215">
        <v>6230</v>
      </c>
      <c r="D13" s="216">
        <v>-576</v>
      </c>
      <c r="E13" s="217">
        <v>-8.5000000000000006E-2</v>
      </c>
      <c r="H13" s="3"/>
      <c r="I13" s="4"/>
    </row>
    <row r="14" spans="1:9" ht="14.95" customHeight="1" x14ac:dyDescent="0.3">
      <c r="A14" s="213" t="s">
        <v>108</v>
      </c>
      <c r="B14" s="214">
        <v>4219</v>
      </c>
      <c r="C14" s="215">
        <v>4331</v>
      </c>
      <c r="D14" s="216">
        <v>112</v>
      </c>
      <c r="E14" s="217">
        <v>2.7E-2</v>
      </c>
      <c r="H14" s="3"/>
      <c r="I14" s="4"/>
    </row>
    <row r="15" spans="1:9" ht="14.95" customHeight="1" x14ac:dyDescent="0.3">
      <c r="A15" s="213" t="s">
        <v>109</v>
      </c>
      <c r="B15" s="214">
        <v>8934</v>
      </c>
      <c r="C15" s="215">
        <v>9156</v>
      </c>
      <c r="D15" s="216">
        <v>222</v>
      </c>
      <c r="E15" s="217">
        <v>2.5000000000000001E-2</v>
      </c>
      <c r="H15" s="3"/>
      <c r="I15" s="4"/>
    </row>
    <row r="16" spans="1:9" ht="14.95" customHeight="1" x14ac:dyDescent="0.3">
      <c r="A16" s="213" t="s">
        <v>110</v>
      </c>
      <c r="B16" s="214">
        <v>3000</v>
      </c>
      <c r="C16" s="215">
        <v>2991</v>
      </c>
      <c r="D16" s="216">
        <v>-9</v>
      </c>
      <c r="E16" s="217">
        <v>-3.0000000000000001E-3</v>
      </c>
      <c r="H16" s="3"/>
      <c r="I16" s="4"/>
    </row>
    <row r="17" spans="1:9" ht="14.95" customHeight="1" x14ac:dyDescent="0.3">
      <c r="A17" s="213" t="s">
        <v>111</v>
      </c>
      <c r="B17" s="214">
        <v>1485</v>
      </c>
      <c r="C17" s="215">
        <v>1444</v>
      </c>
      <c r="D17" s="216">
        <v>-41</v>
      </c>
      <c r="E17" s="217">
        <v>-2.8000000000000001E-2</v>
      </c>
      <c r="H17" s="3"/>
      <c r="I17" s="4"/>
    </row>
    <row r="18" spans="1:9" ht="14.95" customHeight="1" x14ac:dyDescent="0.3">
      <c r="A18" s="213" t="s">
        <v>112</v>
      </c>
      <c r="B18" s="214">
        <v>1043</v>
      </c>
      <c r="C18" s="215">
        <v>1082</v>
      </c>
      <c r="D18" s="216">
        <v>39</v>
      </c>
      <c r="E18" s="217">
        <v>3.6999999999999998E-2</v>
      </c>
      <c r="H18" s="3"/>
      <c r="I18" s="4"/>
    </row>
    <row r="19" spans="1:9" ht="14.95" customHeight="1" x14ac:dyDescent="0.3">
      <c r="A19" s="213" t="s">
        <v>113</v>
      </c>
      <c r="B19" s="214">
        <v>4025</v>
      </c>
      <c r="C19" s="215">
        <v>4152</v>
      </c>
      <c r="D19" s="216">
        <v>127</v>
      </c>
      <c r="E19" s="217">
        <v>3.2000000000000001E-2</v>
      </c>
      <c r="H19" s="3"/>
      <c r="I19" s="4"/>
    </row>
    <row r="20" spans="1:9" ht="14.95" customHeight="1" x14ac:dyDescent="0.3">
      <c r="A20" s="213" t="s">
        <v>114</v>
      </c>
      <c r="B20" s="214">
        <v>17571</v>
      </c>
      <c r="C20" s="215">
        <v>17424</v>
      </c>
      <c r="D20" s="216">
        <v>-147</v>
      </c>
      <c r="E20" s="217">
        <v>-8.0000000000000002E-3</v>
      </c>
      <c r="H20" s="3"/>
      <c r="I20" s="4"/>
    </row>
    <row r="21" spans="1:9" ht="14.95" customHeight="1" x14ac:dyDescent="0.3">
      <c r="A21" s="213" t="s">
        <v>115</v>
      </c>
      <c r="B21" s="214">
        <v>3093</v>
      </c>
      <c r="C21" s="215">
        <v>3166</v>
      </c>
      <c r="D21" s="216">
        <v>73</v>
      </c>
      <c r="E21" s="217">
        <v>2.4E-2</v>
      </c>
      <c r="H21" s="3"/>
      <c r="I21" s="4"/>
    </row>
    <row r="22" spans="1:9" ht="14.95" customHeight="1" x14ac:dyDescent="0.3">
      <c r="A22" s="213" t="s">
        <v>116</v>
      </c>
      <c r="B22" s="214">
        <v>2881</v>
      </c>
      <c r="C22" s="215">
        <v>2903</v>
      </c>
      <c r="D22" s="216">
        <v>22</v>
      </c>
      <c r="E22" s="217">
        <v>8.0000000000000002E-3</v>
      </c>
      <c r="H22" s="3"/>
      <c r="I22" s="4"/>
    </row>
    <row r="23" spans="1:9" ht="14.95" customHeight="1" x14ac:dyDescent="0.3">
      <c r="A23" s="218" t="s">
        <v>117</v>
      </c>
      <c r="B23" s="214">
        <v>2302</v>
      </c>
      <c r="C23" s="215">
        <v>2274</v>
      </c>
      <c r="D23" s="216">
        <v>-28</v>
      </c>
      <c r="E23" s="217">
        <v>-1.2E-2</v>
      </c>
      <c r="H23" s="3"/>
      <c r="I23" s="4"/>
    </row>
    <row r="24" spans="1:9" ht="14.95" customHeight="1" x14ac:dyDescent="0.3">
      <c r="A24" s="213" t="s">
        <v>118</v>
      </c>
      <c r="B24" s="214">
        <v>17459</v>
      </c>
      <c r="C24" s="215">
        <v>17487</v>
      </c>
      <c r="D24" s="216">
        <v>28</v>
      </c>
      <c r="E24" s="217">
        <v>2E-3</v>
      </c>
      <c r="H24" s="3"/>
      <c r="I24" s="4"/>
    </row>
    <row r="25" spans="1:9" ht="14.95" customHeight="1" x14ac:dyDescent="0.3">
      <c r="A25" s="213" t="s">
        <v>119</v>
      </c>
      <c r="B25" s="214">
        <v>1125</v>
      </c>
      <c r="C25" s="215">
        <v>1113</v>
      </c>
      <c r="D25" s="216">
        <v>-12</v>
      </c>
      <c r="E25" s="217">
        <v>-1.0999999999999999E-2</v>
      </c>
      <c r="H25" s="3"/>
      <c r="I25" s="4"/>
    </row>
    <row r="26" spans="1:9" ht="14.95" customHeight="1" x14ac:dyDescent="0.3">
      <c r="A26" s="213" t="s">
        <v>120</v>
      </c>
      <c r="B26" s="214">
        <v>3459</v>
      </c>
      <c r="C26" s="215">
        <v>3515</v>
      </c>
      <c r="D26" s="216">
        <v>56</v>
      </c>
      <c r="E26" s="217">
        <v>1.6E-2</v>
      </c>
      <c r="H26" s="3"/>
      <c r="I26" s="4"/>
    </row>
    <row r="27" spans="1:9" ht="14.95" customHeight="1" x14ac:dyDescent="0.3">
      <c r="A27" s="213" t="s">
        <v>121</v>
      </c>
      <c r="B27" s="214">
        <v>2348</v>
      </c>
      <c r="C27" s="215">
        <v>2302</v>
      </c>
      <c r="D27" s="216">
        <v>-46</v>
      </c>
      <c r="E27" s="217">
        <v>-0.02</v>
      </c>
      <c r="H27" s="3"/>
      <c r="I27" s="4"/>
    </row>
    <row r="28" spans="1:9" ht="14.95" customHeight="1" x14ac:dyDescent="0.3">
      <c r="A28" s="213" t="s">
        <v>122</v>
      </c>
      <c r="B28" s="214">
        <v>2288</v>
      </c>
      <c r="C28" s="215">
        <v>2275</v>
      </c>
      <c r="D28" s="216">
        <v>-13</v>
      </c>
      <c r="E28" s="217">
        <v>-6.0000000000000001E-3</v>
      </c>
      <c r="H28" s="176"/>
      <c r="I28" s="4"/>
    </row>
    <row r="29" spans="1:9" ht="14.95" customHeight="1" x14ac:dyDescent="0.3">
      <c r="A29" s="213" t="s">
        <v>123</v>
      </c>
      <c r="B29" s="214">
        <v>2399</v>
      </c>
      <c r="C29" s="215">
        <v>2456</v>
      </c>
      <c r="D29" s="216">
        <v>57</v>
      </c>
      <c r="E29" s="217">
        <v>2.4E-2</v>
      </c>
      <c r="H29" s="3"/>
      <c r="I29" s="4"/>
    </row>
    <row r="30" spans="1:9" ht="14.95" customHeight="1" x14ac:dyDescent="0.3">
      <c r="A30" s="213" t="s">
        <v>124</v>
      </c>
      <c r="B30" s="214">
        <v>18739</v>
      </c>
      <c r="C30" s="215">
        <v>18697</v>
      </c>
      <c r="D30" s="216">
        <v>-42</v>
      </c>
      <c r="E30" s="217">
        <v>-2E-3</v>
      </c>
      <c r="H30" s="3"/>
      <c r="I30" s="4"/>
    </row>
    <row r="31" spans="1:9" ht="14.95" customHeight="1" x14ac:dyDescent="0.3">
      <c r="A31" s="213" t="s">
        <v>125</v>
      </c>
      <c r="B31" s="214">
        <v>1800</v>
      </c>
      <c r="C31" s="215">
        <v>1751</v>
      </c>
      <c r="D31" s="216">
        <v>-49</v>
      </c>
      <c r="E31" s="217">
        <v>-2.7E-2</v>
      </c>
      <c r="H31" s="3"/>
      <c r="I31" s="4"/>
    </row>
    <row r="32" spans="1:9" ht="14.95" customHeight="1" x14ac:dyDescent="0.3">
      <c r="A32" s="213" t="s">
        <v>126</v>
      </c>
      <c r="B32" s="214">
        <v>4928</v>
      </c>
      <c r="C32" s="215">
        <v>5061</v>
      </c>
      <c r="D32" s="216">
        <v>133</v>
      </c>
      <c r="E32" s="217">
        <v>2.7E-2</v>
      </c>
      <c r="H32" s="3"/>
      <c r="I32" s="4"/>
    </row>
    <row r="33" spans="1:9" ht="14.95" customHeight="1" x14ac:dyDescent="0.3">
      <c r="A33" s="213" t="s">
        <v>127</v>
      </c>
      <c r="B33" s="214">
        <v>12397</v>
      </c>
      <c r="C33" s="215">
        <v>12534</v>
      </c>
      <c r="D33" s="216">
        <v>137</v>
      </c>
      <c r="E33" s="217">
        <v>1.0999999999999999E-2</v>
      </c>
      <c r="H33" s="3"/>
      <c r="I33" s="4"/>
    </row>
    <row r="34" spans="1:9" ht="14.95" customHeight="1" x14ac:dyDescent="0.3">
      <c r="A34" s="213" t="s">
        <v>128</v>
      </c>
      <c r="B34" s="214">
        <v>1476</v>
      </c>
      <c r="C34" s="215">
        <v>1480</v>
      </c>
      <c r="D34" s="216">
        <v>4</v>
      </c>
      <c r="E34" s="217">
        <v>3.0000000000000001E-3</v>
      </c>
      <c r="H34" s="3"/>
      <c r="I34" s="4"/>
    </row>
    <row r="35" spans="1:9" ht="14.95" customHeight="1" x14ac:dyDescent="0.3">
      <c r="A35" s="213" t="s">
        <v>129</v>
      </c>
      <c r="B35" s="214">
        <v>8501</v>
      </c>
      <c r="C35" s="215">
        <v>8532</v>
      </c>
      <c r="D35" s="216">
        <v>31</v>
      </c>
      <c r="E35" s="217">
        <v>4.0000000000000001E-3</v>
      </c>
      <c r="H35" s="3"/>
      <c r="I35" s="4"/>
    </row>
    <row r="36" spans="1:9" ht="14.95" customHeight="1" x14ac:dyDescent="0.3">
      <c r="A36" s="213" t="s">
        <v>130</v>
      </c>
      <c r="B36" s="214">
        <v>4807</v>
      </c>
      <c r="C36" s="215">
        <v>4808</v>
      </c>
      <c r="D36" s="216">
        <v>1</v>
      </c>
      <c r="E36" s="217">
        <v>0</v>
      </c>
      <c r="H36" s="3"/>
      <c r="I36" s="4"/>
    </row>
    <row r="37" spans="1:9" ht="14.95" customHeight="1" x14ac:dyDescent="0.3">
      <c r="A37" s="213" t="s">
        <v>131</v>
      </c>
      <c r="B37" s="214">
        <v>1445</v>
      </c>
      <c r="C37" s="215">
        <v>1444</v>
      </c>
      <c r="D37" s="216">
        <v>-1</v>
      </c>
      <c r="E37" s="217">
        <v>-1E-3</v>
      </c>
      <c r="H37" s="3"/>
      <c r="I37" s="4"/>
    </row>
    <row r="38" spans="1:9" ht="14.95" customHeight="1" x14ac:dyDescent="0.3">
      <c r="A38" s="213" t="s">
        <v>132</v>
      </c>
      <c r="B38" s="214">
        <v>1148</v>
      </c>
      <c r="C38" s="215">
        <v>1144</v>
      </c>
      <c r="D38" s="216">
        <v>-4</v>
      </c>
      <c r="E38" s="217">
        <v>-3.0000000000000001E-3</v>
      </c>
      <c r="H38" s="3"/>
      <c r="I38" s="4"/>
    </row>
    <row r="39" spans="1:9" ht="14.95" customHeight="1" x14ac:dyDescent="0.3">
      <c r="A39" s="213" t="s">
        <v>133</v>
      </c>
      <c r="B39" s="214">
        <v>615</v>
      </c>
      <c r="C39" s="215">
        <v>612</v>
      </c>
      <c r="D39" s="216">
        <v>-3</v>
      </c>
      <c r="E39" s="217">
        <v>-5.0000000000000001E-3</v>
      </c>
      <c r="H39" s="3"/>
      <c r="I39" s="4"/>
    </row>
    <row r="40" spans="1:9" ht="14.95" customHeight="1" x14ac:dyDescent="0.3">
      <c r="A40" s="213" t="s">
        <v>134</v>
      </c>
      <c r="B40" s="214">
        <v>2332</v>
      </c>
      <c r="C40" s="215">
        <v>2353</v>
      </c>
      <c r="D40" s="216">
        <v>21</v>
      </c>
      <c r="E40" s="217">
        <v>8.9999999999999993E-3</v>
      </c>
      <c r="H40" s="3"/>
      <c r="I40" s="4"/>
    </row>
    <row r="41" spans="1:9" ht="14.95" customHeight="1" x14ac:dyDescent="0.3">
      <c r="A41" s="213" t="s">
        <v>135</v>
      </c>
      <c r="B41" s="214">
        <v>31604</v>
      </c>
      <c r="C41" s="215">
        <v>30837</v>
      </c>
      <c r="D41" s="216">
        <v>-767</v>
      </c>
      <c r="E41" s="217">
        <v>-2.4E-2</v>
      </c>
      <c r="H41" s="3"/>
      <c r="I41" s="4"/>
    </row>
    <row r="42" spans="1:9" ht="14.95" customHeight="1" x14ac:dyDescent="0.3">
      <c r="A42" s="219" t="s">
        <v>136</v>
      </c>
      <c r="B42" s="220">
        <v>222</v>
      </c>
      <c r="C42" s="221">
        <v>212</v>
      </c>
      <c r="D42" s="222">
        <v>-10</v>
      </c>
      <c r="E42" s="223">
        <v>-4.4999999999999998E-2</v>
      </c>
      <c r="H42" s="3"/>
      <c r="I42" s="4"/>
    </row>
    <row r="43" spans="1:9" ht="20.05" customHeight="1" x14ac:dyDescent="0.3">
      <c r="A43" s="224" t="s">
        <v>137</v>
      </c>
      <c r="B43" s="225">
        <v>199153</v>
      </c>
      <c r="C43" s="226">
        <v>198589</v>
      </c>
      <c r="D43" s="227">
        <v>-564</v>
      </c>
      <c r="E43" s="228">
        <v>-3.0000000000000001E-3</v>
      </c>
      <c r="H43" s="3"/>
      <c r="I43" s="4"/>
    </row>
    <row r="44" spans="1:9" ht="14.95" customHeight="1" x14ac:dyDescent="0.3">
      <c r="A44" s="309" t="s">
        <v>138</v>
      </c>
      <c r="B44" s="310"/>
      <c r="C44" s="310"/>
      <c r="D44" s="310"/>
      <c r="E44" s="310"/>
    </row>
    <row r="45" spans="1:9" ht="12.75" customHeight="1" x14ac:dyDescent="0.3">
      <c r="A45" s="310"/>
      <c r="B45" s="310"/>
      <c r="C45" s="310"/>
      <c r="D45" s="310"/>
      <c r="E45" s="310"/>
    </row>
    <row r="46" spans="1:9" ht="20.05" customHeight="1" x14ac:dyDescent="0.3"/>
    <row r="47" spans="1:9" ht="14.1" customHeight="1" x14ac:dyDescent="0.3"/>
    <row r="48" spans="1:9" ht="14.1" customHeight="1" x14ac:dyDescent="0.3"/>
    <row r="49" ht="14.1" customHeight="1" x14ac:dyDescent="0.3"/>
    <row r="50" ht="14.1" customHeight="1" x14ac:dyDescent="0.3"/>
    <row r="51" ht="14.1" customHeight="1" x14ac:dyDescent="0.3"/>
    <row r="52" ht="14.1" customHeight="1" x14ac:dyDescent="0.3"/>
    <row r="53" ht="14.1" customHeight="1" x14ac:dyDescent="0.3"/>
    <row r="54" ht="14.1" customHeight="1" x14ac:dyDescent="0.3"/>
    <row r="55" ht="14.1" customHeight="1" x14ac:dyDescent="0.3"/>
    <row r="56" ht="14.1" customHeight="1" x14ac:dyDescent="0.3"/>
    <row r="57" ht="14.1" customHeight="1" x14ac:dyDescent="0.3"/>
    <row r="58" ht="14.1" customHeight="1" x14ac:dyDescent="0.3"/>
    <row r="59" ht="14.1" customHeight="1" x14ac:dyDescent="0.3"/>
    <row r="60" ht="14.1" customHeight="1" x14ac:dyDescent="0.3"/>
    <row r="61" ht="14.1" customHeight="1" x14ac:dyDescent="0.3"/>
    <row r="62" ht="14.1" customHeight="1" x14ac:dyDescent="0.3"/>
    <row r="63" ht="14.1" customHeight="1" x14ac:dyDescent="0.3"/>
    <row r="64" ht="14.1" customHeight="1" x14ac:dyDescent="0.3"/>
    <row r="65" ht="14.1" customHeight="1" x14ac:dyDescent="0.3"/>
    <row r="66" ht="14.1" customHeight="1" x14ac:dyDescent="0.3"/>
    <row r="67" ht="14.1" customHeight="1" x14ac:dyDescent="0.3"/>
    <row r="68" ht="14.1" customHeight="1" x14ac:dyDescent="0.3"/>
    <row r="69" ht="14.1" customHeight="1" x14ac:dyDescent="0.3"/>
    <row r="70" ht="14.1" customHeight="1" x14ac:dyDescent="0.3"/>
    <row r="71" ht="14.1" customHeight="1" x14ac:dyDescent="0.3"/>
    <row r="72" ht="14.1" customHeight="1" x14ac:dyDescent="0.3"/>
    <row r="73" ht="14.1" customHeight="1" x14ac:dyDescent="0.3"/>
    <row r="74" ht="14.1" customHeight="1" x14ac:dyDescent="0.3"/>
    <row r="75" ht="14.1" customHeight="1" x14ac:dyDescent="0.3"/>
    <row r="76" ht="14.1" customHeight="1" x14ac:dyDescent="0.3"/>
    <row r="77" ht="14.1" customHeight="1" x14ac:dyDescent="0.3"/>
    <row r="78" ht="14.1" customHeight="1" x14ac:dyDescent="0.3"/>
    <row r="79" ht="14.1" customHeight="1" x14ac:dyDescent="0.3"/>
    <row r="80" ht="14.1" customHeight="1" x14ac:dyDescent="0.3"/>
    <row r="81" ht="14.1" customHeight="1" x14ac:dyDescent="0.3"/>
    <row r="82" ht="14.1" customHeight="1" x14ac:dyDescent="0.3"/>
    <row r="83" ht="14.1" customHeight="1" x14ac:dyDescent="0.3"/>
    <row r="84" ht="14.1" customHeight="1" x14ac:dyDescent="0.3"/>
    <row r="85" ht="14.1" customHeight="1" x14ac:dyDescent="0.3"/>
    <row r="86" ht="14.1" customHeight="1" x14ac:dyDescent="0.3"/>
    <row r="87" ht="14.1" customHeight="1" x14ac:dyDescent="0.3"/>
    <row r="88" ht="14.1" customHeight="1" x14ac:dyDescent="0.3"/>
    <row r="89" ht="14.1" customHeight="1" x14ac:dyDescent="0.3"/>
    <row r="90" ht="14.1" customHeight="1" x14ac:dyDescent="0.3"/>
    <row r="91" ht="14.1" customHeight="1" x14ac:dyDescent="0.3"/>
    <row r="92" ht="14.1" customHeight="1" x14ac:dyDescent="0.3"/>
    <row r="93" ht="14.1" customHeight="1" x14ac:dyDescent="0.3"/>
    <row r="94" ht="14.1" customHeight="1" x14ac:dyDescent="0.3"/>
    <row r="95" ht="14.1" customHeight="1" x14ac:dyDescent="0.3"/>
    <row r="96" ht="14.1" customHeight="1" x14ac:dyDescent="0.3"/>
    <row r="97" ht="14.1" customHeight="1" x14ac:dyDescent="0.3"/>
    <row r="98" ht="14.1" customHeight="1" x14ac:dyDescent="0.3"/>
    <row r="99" ht="14.1" customHeight="1" x14ac:dyDescent="0.3"/>
    <row r="100" ht="14.1" customHeight="1" x14ac:dyDescent="0.3"/>
    <row r="101" ht="14.1" customHeight="1" x14ac:dyDescent="0.3"/>
    <row r="102" ht="14.1" customHeight="1" x14ac:dyDescent="0.3"/>
    <row r="103" ht="14.1" customHeight="1" x14ac:dyDescent="0.3"/>
    <row r="104" ht="14.1" customHeight="1" x14ac:dyDescent="0.3"/>
    <row r="105" ht="14.1" customHeight="1" x14ac:dyDescent="0.3"/>
    <row r="106" ht="14.1" customHeight="1" x14ac:dyDescent="0.3"/>
    <row r="107" ht="14.1" customHeight="1" x14ac:dyDescent="0.3"/>
    <row r="108" ht="14.1" customHeight="1" x14ac:dyDescent="0.3"/>
    <row r="109" ht="14.1" customHeight="1" x14ac:dyDescent="0.3"/>
    <row r="110" ht="14.1" customHeight="1" x14ac:dyDescent="0.3"/>
    <row r="111" ht="14.1" customHeight="1" x14ac:dyDescent="0.3"/>
    <row r="112" ht="14.1" customHeight="1" x14ac:dyDescent="0.3"/>
    <row r="113" ht="14.1" customHeight="1" x14ac:dyDescent="0.3"/>
    <row r="114" ht="14.1" customHeight="1" x14ac:dyDescent="0.3"/>
    <row r="115" ht="14.1" customHeight="1" x14ac:dyDescent="0.3"/>
    <row r="116" ht="14.1" customHeight="1" x14ac:dyDescent="0.3"/>
    <row r="117" ht="14.1" customHeight="1" x14ac:dyDescent="0.3"/>
    <row r="118" ht="14.1" customHeight="1" x14ac:dyDescent="0.3"/>
    <row r="119" ht="14.1" customHeight="1" x14ac:dyDescent="0.3"/>
    <row r="120" ht="14.1" customHeight="1" x14ac:dyDescent="0.3"/>
    <row r="121" ht="14.1" customHeight="1" x14ac:dyDescent="0.3"/>
    <row r="122" ht="14.1" customHeight="1" x14ac:dyDescent="0.3"/>
    <row r="123" ht="14.1" customHeight="1" x14ac:dyDescent="0.3"/>
    <row r="124" ht="14.1" customHeight="1" x14ac:dyDescent="0.3"/>
    <row r="125" ht="14.1" customHeight="1" x14ac:dyDescent="0.3"/>
    <row r="126" ht="14.1" customHeight="1" x14ac:dyDescent="0.3"/>
    <row r="127" ht="14.1" customHeight="1" x14ac:dyDescent="0.3"/>
    <row r="128" ht="14.1" customHeight="1" x14ac:dyDescent="0.3"/>
    <row r="129" ht="14.1" customHeight="1" x14ac:dyDescent="0.3"/>
    <row r="130" ht="14.1" customHeight="1" x14ac:dyDescent="0.3"/>
    <row r="131" ht="14.1" customHeight="1" x14ac:dyDescent="0.3"/>
    <row r="132" ht="14.1" customHeight="1" x14ac:dyDescent="0.3"/>
    <row r="133" ht="14.1" customHeight="1" x14ac:dyDescent="0.3"/>
    <row r="134" ht="14.1" customHeight="1" x14ac:dyDescent="0.3"/>
    <row r="135" ht="14.1" customHeight="1" x14ac:dyDescent="0.3"/>
    <row r="136" ht="14.1" customHeight="1" x14ac:dyDescent="0.3"/>
    <row r="137" ht="14.1" customHeight="1" x14ac:dyDescent="0.3"/>
    <row r="138" ht="14.1" customHeight="1" x14ac:dyDescent="0.3"/>
    <row r="139" ht="14.1" customHeight="1" x14ac:dyDescent="0.3"/>
    <row r="140" ht="14.1" customHeight="1" x14ac:dyDescent="0.3"/>
    <row r="141" ht="14.1" customHeight="1" x14ac:dyDescent="0.3"/>
    <row r="142" ht="14.1" customHeight="1" x14ac:dyDescent="0.3"/>
    <row r="143" ht="14.1" customHeight="1" x14ac:dyDescent="0.3"/>
    <row r="144" ht="14.1" customHeight="1" x14ac:dyDescent="0.3"/>
    <row r="145" ht="14.1" customHeight="1" x14ac:dyDescent="0.3"/>
    <row r="146" ht="14.1" customHeight="1" x14ac:dyDescent="0.3"/>
    <row r="147" ht="14.1" customHeight="1" x14ac:dyDescent="0.3"/>
    <row r="148" ht="14.1" customHeight="1" x14ac:dyDescent="0.3"/>
    <row r="149" ht="14.1" customHeight="1" x14ac:dyDescent="0.3"/>
    <row r="150" ht="14.1" customHeight="1" x14ac:dyDescent="0.3"/>
    <row r="151" ht="14.1" customHeight="1" x14ac:dyDescent="0.3"/>
    <row r="152" ht="14.1" customHeight="1" x14ac:dyDescent="0.3"/>
    <row r="153" ht="14.1" customHeight="1" x14ac:dyDescent="0.3"/>
    <row r="154" ht="14.1" customHeight="1" x14ac:dyDescent="0.3"/>
    <row r="155" ht="14.1" customHeight="1" x14ac:dyDescent="0.3"/>
    <row r="156" ht="14.1" customHeight="1" x14ac:dyDescent="0.3"/>
    <row r="157" ht="14.1" customHeight="1" x14ac:dyDescent="0.3"/>
    <row r="158" ht="14.1" customHeight="1" x14ac:dyDescent="0.3"/>
    <row r="159" ht="14.1" customHeight="1" x14ac:dyDescent="0.3"/>
    <row r="160" ht="14.1" customHeight="1" x14ac:dyDescent="0.3"/>
    <row r="161" ht="14.1" customHeight="1" x14ac:dyDescent="0.3"/>
    <row r="162" ht="14.1" customHeight="1" x14ac:dyDescent="0.3"/>
    <row r="163" ht="14.1" customHeight="1" x14ac:dyDescent="0.3"/>
    <row r="164" ht="14.1" customHeight="1" x14ac:dyDescent="0.3"/>
    <row r="165" ht="14.1" customHeight="1" x14ac:dyDescent="0.3"/>
    <row r="166" ht="14.1" customHeight="1" x14ac:dyDescent="0.3"/>
    <row r="167" ht="14.1" customHeight="1" x14ac:dyDescent="0.3"/>
    <row r="168" ht="14.1" customHeight="1" x14ac:dyDescent="0.3"/>
    <row r="169" ht="14.1" customHeight="1" x14ac:dyDescent="0.3"/>
    <row r="170" ht="14.1" customHeight="1" x14ac:dyDescent="0.3"/>
    <row r="171" ht="14.1" customHeight="1" x14ac:dyDescent="0.3"/>
    <row r="172" ht="14.1" customHeight="1" x14ac:dyDescent="0.3"/>
    <row r="173" ht="14.1" customHeight="1" x14ac:dyDescent="0.3"/>
    <row r="174" ht="14.1" customHeight="1" x14ac:dyDescent="0.3"/>
    <row r="175" ht="14.1" customHeight="1" x14ac:dyDescent="0.3"/>
    <row r="176" ht="14.1" customHeight="1" x14ac:dyDescent="0.3"/>
    <row r="177" ht="14.1" customHeight="1" x14ac:dyDescent="0.3"/>
    <row r="178" ht="14.1" customHeight="1" x14ac:dyDescent="0.3"/>
    <row r="179" ht="14.1" customHeight="1" x14ac:dyDescent="0.3"/>
    <row r="180" ht="14.1" customHeight="1" x14ac:dyDescent="0.3"/>
    <row r="181" ht="14.1" customHeight="1" x14ac:dyDescent="0.3"/>
    <row r="182" ht="14.1" customHeight="1" x14ac:dyDescent="0.3"/>
    <row r="183" ht="14.1" customHeight="1" x14ac:dyDescent="0.3"/>
    <row r="184" ht="14.1" customHeight="1" x14ac:dyDescent="0.3"/>
    <row r="185" ht="14.1" customHeight="1" x14ac:dyDescent="0.3"/>
    <row r="186" ht="14.1" customHeight="1" x14ac:dyDescent="0.3"/>
    <row r="187" ht="14.1" customHeight="1" x14ac:dyDescent="0.3"/>
    <row r="188" ht="14.1" customHeight="1" x14ac:dyDescent="0.3"/>
    <row r="189" ht="14.1" customHeight="1" x14ac:dyDescent="0.3"/>
    <row r="190" ht="14.1" customHeight="1" x14ac:dyDescent="0.3"/>
    <row r="191" ht="14.1" customHeight="1" x14ac:dyDescent="0.3"/>
    <row r="192" ht="14.1" customHeight="1" x14ac:dyDescent="0.3"/>
    <row r="193" ht="14.1" customHeight="1" x14ac:dyDescent="0.3"/>
    <row r="194" ht="14.1" customHeight="1" x14ac:dyDescent="0.3"/>
    <row r="195" ht="14.1" customHeight="1" x14ac:dyDescent="0.3"/>
    <row r="196" ht="14.1" customHeight="1" x14ac:dyDescent="0.3"/>
    <row r="197" ht="14.1" customHeight="1" x14ac:dyDescent="0.3"/>
    <row r="198" ht="14.1" customHeight="1" x14ac:dyDescent="0.3"/>
    <row r="199" ht="14.1" customHeight="1" x14ac:dyDescent="0.3"/>
    <row r="200" ht="14.1" customHeight="1" x14ac:dyDescent="0.3"/>
    <row r="201" ht="14.1" customHeight="1" x14ac:dyDescent="0.3"/>
    <row r="202" ht="14.1" customHeight="1" x14ac:dyDescent="0.3"/>
    <row r="203" ht="14.1" customHeight="1" x14ac:dyDescent="0.3"/>
    <row r="204" ht="14.1" customHeight="1" x14ac:dyDescent="0.3"/>
    <row r="205" ht="14.1" customHeight="1" x14ac:dyDescent="0.3"/>
    <row r="206" ht="14.1" customHeight="1" x14ac:dyDescent="0.3"/>
    <row r="207" ht="14.1" customHeight="1" x14ac:dyDescent="0.3"/>
    <row r="208" ht="14.1" customHeight="1" x14ac:dyDescent="0.3"/>
    <row r="209" ht="14.1" customHeight="1" x14ac:dyDescent="0.3"/>
    <row r="210" ht="14.1" customHeight="1" x14ac:dyDescent="0.3"/>
    <row r="211" ht="14.1" customHeight="1" x14ac:dyDescent="0.3"/>
    <row r="212" ht="14.1" customHeight="1" x14ac:dyDescent="0.3"/>
    <row r="213" ht="14.1" customHeight="1" x14ac:dyDescent="0.3"/>
  </sheetData>
  <mergeCells count="2">
    <mergeCell ref="A3:E3"/>
    <mergeCell ref="A44:E45"/>
  </mergeCells>
  <phoneticPr fontId="7" type="noConversion"/>
  <printOptions horizontalCentered="1"/>
  <pageMargins left="0.23622047244094491" right="0.23622047244094491" top="0.78740157480314965" bottom="0.51181102362204722" header="0" footer="0.47244094488188981"/>
  <pageSetup scale="95" orientation="portrait" r:id="rId1"/>
  <headerFooter alignWithMargins="0">
    <oddFooter>&amp;C&amp;"Arial Narrow,Regular"- 3 -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7">
    <tabColor rgb="FFE2FBFE"/>
    <pageSetUpPr fitToPage="1"/>
  </sheetPr>
  <dimension ref="A1:T196"/>
  <sheetViews>
    <sheetView showGridLines="0" defaultGridColor="0" topLeftCell="B16" colorId="22" workbookViewId="0">
      <selection activeCell="D2" sqref="D2:F2"/>
    </sheetView>
  </sheetViews>
  <sheetFormatPr defaultColWidth="11" defaultRowHeight="14.95" x14ac:dyDescent="0.3"/>
  <cols>
    <col min="1" max="1" width="11" style="1" hidden="1" customWidth="1"/>
    <col min="2" max="2" width="11" style="2"/>
    <col min="3" max="3" width="6.625" style="2" hidden="1" customWidth="1"/>
    <col min="4" max="4" width="27.75" style="2" customWidth="1"/>
    <col min="5" max="5" width="20.75" style="2" customWidth="1"/>
    <col min="6" max="6" width="23.125" style="2" customWidth="1"/>
    <col min="7" max="16384" width="11" style="2"/>
  </cols>
  <sheetData>
    <row r="1" spans="1:10" ht="14.95" customHeight="1" x14ac:dyDescent="0.3"/>
    <row r="2" spans="1:10" ht="14.95" customHeight="1" x14ac:dyDescent="0.3">
      <c r="D2" s="338" t="s">
        <v>139</v>
      </c>
      <c r="E2" s="338"/>
      <c r="F2" s="338"/>
    </row>
    <row r="3" spans="1:10" ht="21.9" customHeight="1" x14ac:dyDescent="0.3"/>
    <row r="4" spans="1:10" ht="18" customHeight="1" x14ac:dyDescent="0.3">
      <c r="D4" s="335" t="s">
        <v>140</v>
      </c>
      <c r="E4" s="336"/>
      <c r="F4" s="337"/>
    </row>
    <row r="5" spans="1:10" ht="17.5" customHeight="1" x14ac:dyDescent="0.3">
      <c r="A5" s="1">
        <v>1</v>
      </c>
      <c r="C5" s="2" t="s">
        <v>1373</v>
      </c>
      <c r="D5" s="229" t="s">
        <v>99</v>
      </c>
      <c r="E5" s="333" t="s">
        <v>141</v>
      </c>
      <c r="F5" s="334"/>
      <c r="I5" s="3"/>
      <c r="J5" s="4"/>
    </row>
    <row r="6" spans="1:10" ht="17.5" customHeight="1" x14ac:dyDescent="0.3">
      <c r="D6" s="317" t="s">
        <v>142</v>
      </c>
      <c r="E6" s="318"/>
      <c r="F6" s="319"/>
      <c r="I6" s="3"/>
      <c r="J6" s="4"/>
    </row>
    <row r="7" spans="1:10" ht="17.5" customHeight="1" x14ac:dyDescent="0.3">
      <c r="D7" s="254" t="s">
        <v>143</v>
      </c>
      <c r="E7" s="339" t="s">
        <v>144</v>
      </c>
      <c r="F7" s="340"/>
      <c r="I7" s="3"/>
      <c r="J7" s="4"/>
    </row>
    <row r="8" spans="1:10" ht="17.5" customHeight="1" x14ac:dyDescent="0.3">
      <c r="D8" s="254" t="s">
        <v>145</v>
      </c>
      <c r="E8" s="259" t="s">
        <v>146</v>
      </c>
      <c r="F8" s="260"/>
      <c r="I8" s="3"/>
      <c r="J8" s="4"/>
    </row>
    <row r="9" spans="1:10" ht="17.5" customHeight="1" x14ac:dyDescent="0.3">
      <c r="D9" s="255" t="s">
        <v>114</v>
      </c>
      <c r="E9" s="331" t="s">
        <v>147</v>
      </c>
      <c r="F9" s="332"/>
      <c r="I9" s="3"/>
      <c r="J9" s="4"/>
    </row>
    <row r="10" spans="1:10" ht="17.5" customHeight="1" x14ac:dyDescent="0.3">
      <c r="D10" s="341" t="s">
        <v>148</v>
      </c>
      <c r="E10" s="342"/>
      <c r="F10" s="343"/>
      <c r="I10" s="3"/>
      <c r="J10" s="4"/>
    </row>
    <row r="11" spans="1:10" ht="17.5" customHeight="1" x14ac:dyDescent="0.3">
      <c r="D11" s="255" t="s">
        <v>149</v>
      </c>
      <c r="E11" s="259" t="s">
        <v>150</v>
      </c>
      <c r="F11" s="262"/>
      <c r="I11" s="3"/>
      <c r="J11" s="4"/>
    </row>
    <row r="12" spans="1:10" ht="17.5" customHeight="1" x14ac:dyDescent="0.3">
      <c r="D12" s="259"/>
      <c r="E12" s="261"/>
      <c r="F12" s="260"/>
      <c r="I12" s="3"/>
      <c r="J12" s="4"/>
    </row>
    <row r="13" spans="1:10" ht="18" customHeight="1" x14ac:dyDescent="0.3">
      <c r="D13" s="328" t="s">
        <v>151</v>
      </c>
      <c r="E13" s="329"/>
      <c r="F13" s="330"/>
      <c r="I13" s="3"/>
      <c r="J13" s="4"/>
    </row>
    <row r="14" spans="1:10" ht="17.5" customHeight="1" x14ac:dyDescent="0.3">
      <c r="D14" s="229" t="s">
        <v>99</v>
      </c>
      <c r="E14" s="333" t="s">
        <v>141</v>
      </c>
      <c r="F14" s="334"/>
      <c r="I14" s="3"/>
      <c r="J14" s="4"/>
    </row>
    <row r="15" spans="1:10" ht="16.149999999999999" customHeight="1" x14ac:dyDescent="0.3">
      <c r="D15" s="344" t="s">
        <v>1387</v>
      </c>
      <c r="E15" s="345"/>
      <c r="F15" s="346"/>
      <c r="I15" s="3"/>
      <c r="J15" s="4"/>
    </row>
    <row r="16" spans="1:10" ht="14.95" customHeight="1" x14ac:dyDescent="0.3">
      <c r="D16" s="347"/>
      <c r="E16" s="348"/>
      <c r="F16" s="349"/>
      <c r="I16" s="3"/>
      <c r="J16" s="4"/>
    </row>
    <row r="17" spans="1:10" ht="17.5" customHeight="1" x14ac:dyDescent="0.3">
      <c r="D17" s="255" t="s">
        <v>149</v>
      </c>
      <c r="E17" s="331" t="s">
        <v>152</v>
      </c>
      <c r="F17" s="332"/>
      <c r="I17" s="3"/>
      <c r="J17" s="4"/>
    </row>
    <row r="18" spans="1:10" ht="17.5" customHeight="1" x14ac:dyDescent="0.3">
      <c r="D18" s="255" t="s">
        <v>149</v>
      </c>
      <c r="E18" s="331" t="s">
        <v>153</v>
      </c>
      <c r="F18" s="332"/>
      <c r="I18" s="3"/>
      <c r="J18" s="4"/>
    </row>
    <row r="19" spans="1:10" ht="17.5" customHeight="1" x14ac:dyDescent="0.3">
      <c r="D19" s="263"/>
      <c r="E19" s="187"/>
      <c r="F19" s="264"/>
      <c r="I19" s="3"/>
      <c r="J19" s="4"/>
    </row>
    <row r="20" spans="1:10" ht="18" customHeight="1" x14ac:dyDescent="0.3">
      <c r="A20" s="1">
        <v>9</v>
      </c>
      <c r="C20" s="2" t="s">
        <v>1374</v>
      </c>
      <c r="D20" s="314" t="s">
        <v>154</v>
      </c>
      <c r="E20" s="315"/>
      <c r="F20" s="316"/>
      <c r="I20" s="3"/>
      <c r="J20" s="4"/>
    </row>
    <row r="21" spans="1:10" ht="17.5" customHeight="1" x14ac:dyDescent="0.3">
      <c r="D21" s="311" t="s">
        <v>141</v>
      </c>
      <c r="E21" s="312"/>
      <c r="F21" s="313"/>
      <c r="I21" s="3"/>
      <c r="J21" s="4"/>
    </row>
    <row r="22" spans="1:10" ht="17.5" customHeight="1" x14ac:dyDescent="0.3">
      <c r="D22" s="311" t="s">
        <v>155</v>
      </c>
      <c r="E22" s="312"/>
      <c r="F22" s="313"/>
      <c r="I22" s="3"/>
      <c r="J22" s="4"/>
    </row>
    <row r="23" spans="1:10" ht="17.5" customHeight="1" x14ac:dyDescent="0.3">
      <c r="D23" s="325" t="s">
        <v>156</v>
      </c>
      <c r="E23" s="326"/>
      <c r="F23" s="327"/>
      <c r="I23" s="3"/>
      <c r="J23" s="4"/>
    </row>
    <row r="24" spans="1:10" ht="17.5" customHeight="1" x14ac:dyDescent="0.3">
      <c r="D24" s="325" t="s">
        <v>157</v>
      </c>
      <c r="E24" s="326"/>
      <c r="F24" s="327"/>
      <c r="I24" s="3"/>
      <c r="J24" s="4"/>
    </row>
    <row r="25" spans="1:10" ht="17.5" customHeight="1" x14ac:dyDescent="0.3">
      <c r="D25" s="325" t="s">
        <v>158</v>
      </c>
      <c r="E25" s="326"/>
      <c r="F25" s="327"/>
      <c r="I25" s="3"/>
      <c r="J25" s="4"/>
    </row>
    <row r="26" spans="1:10" ht="17.5" customHeight="1" x14ac:dyDescent="0.3">
      <c r="D26" s="311" t="s">
        <v>159</v>
      </c>
      <c r="E26" s="312"/>
      <c r="F26" s="313"/>
      <c r="I26" s="3"/>
      <c r="J26" s="4"/>
    </row>
    <row r="27" spans="1:10" ht="17.5" customHeight="1" x14ac:dyDescent="0.3">
      <c r="D27" s="325" t="s">
        <v>160</v>
      </c>
      <c r="E27" s="326"/>
      <c r="F27" s="327"/>
      <c r="I27" s="3"/>
      <c r="J27" s="4"/>
    </row>
    <row r="28" spans="1:10" ht="17.5" customHeight="1" x14ac:dyDescent="0.3">
      <c r="D28" s="311" t="s">
        <v>161</v>
      </c>
      <c r="E28" s="312"/>
      <c r="F28" s="313"/>
      <c r="I28" s="3"/>
      <c r="J28" s="4"/>
    </row>
    <row r="29" spans="1:10" ht="29.4" customHeight="1" x14ac:dyDescent="0.3">
      <c r="D29" s="322" t="s">
        <v>1384</v>
      </c>
      <c r="E29" s="323"/>
      <c r="F29" s="324"/>
      <c r="I29" s="3"/>
      <c r="J29" s="4"/>
    </row>
    <row r="30" spans="1:10" ht="17.5" customHeight="1" x14ac:dyDescent="0.3">
      <c r="D30" s="320"/>
      <c r="E30" s="321"/>
      <c r="F30" s="265"/>
      <c r="I30" s="3"/>
      <c r="J30" s="4"/>
    </row>
    <row r="31" spans="1:10" ht="18" customHeight="1" x14ac:dyDescent="0.3">
      <c r="D31" s="314" t="s">
        <v>162</v>
      </c>
      <c r="E31" s="315"/>
      <c r="F31" s="316"/>
      <c r="I31" s="3"/>
      <c r="J31" s="4"/>
    </row>
    <row r="32" spans="1:10" ht="17.5" customHeight="1" x14ac:dyDescent="0.3">
      <c r="D32" s="311" t="s">
        <v>141</v>
      </c>
      <c r="E32" s="312"/>
      <c r="F32" s="313"/>
      <c r="I32" s="3"/>
      <c r="J32" s="4"/>
    </row>
    <row r="33" spans="4:10" ht="17.5" customHeight="1" x14ac:dyDescent="0.3">
      <c r="D33" s="317" t="s">
        <v>163</v>
      </c>
      <c r="E33" s="318"/>
      <c r="F33" s="319"/>
      <c r="I33" s="3"/>
      <c r="J33" s="4"/>
    </row>
    <row r="34" spans="4:10" ht="17.5" customHeight="1" x14ac:dyDescent="0.3">
      <c r="D34" s="258" t="s">
        <v>164</v>
      </c>
      <c r="E34" s="256"/>
      <c r="F34" s="257"/>
      <c r="I34" s="3"/>
      <c r="J34" s="4"/>
    </row>
    <row r="35" spans="4:10" ht="17.5" customHeight="1" x14ac:dyDescent="0.3">
      <c r="D35" s="258" t="s">
        <v>165</v>
      </c>
      <c r="E35" s="256"/>
      <c r="F35" s="257"/>
      <c r="I35" s="3"/>
      <c r="J35" s="4"/>
    </row>
    <row r="36" spans="4:10" ht="17.5" customHeight="1" x14ac:dyDescent="0.3">
      <c r="D36" s="258" t="s">
        <v>166</v>
      </c>
      <c r="E36" s="256"/>
      <c r="F36" s="257"/>
      <c r="I36" s="3"/>
      <c r="J36" s="4"/>
    </row>
    <row r="37" spans="4:10" ht="17.5" customHeight="1" x14ac:dyDescent="0.3">
      <c r="D37" s="258" t="s">
        <v>167</v>
      </c>
      <c r="E37" s="256"/>
      <c r="F37" s="257"/>
      <c r="I37" s="3"/>
      <c r="J37" s="4"/>
    </row>
    <row r="38" spans="4:10" ht="17.5" customHeight="1" x14ac:dyDescent="0.3">
      <c r="D38" s="258" t="s">
        <v>168</v>
      </c>
      <c r="E38" s="256"/>
      <c r="F38" s="257"/>
      <c r="I38" s="3"/>
      <c r="J38" s="4"/>
    </row>
    <row r="39" spans="4:10" ht="14.1" customHeight="1" x14ac:dyDescent="0.3"/>
    <row r="40" spans="4:10" ht="14.1" customHeight="1" x14ac:dyDescent="0.3"/>
    <row r="41" spans="4:10" ht="14.1" customHeight="1" x14ac:dyDescent="0.3"/>
    <row r="42" spans="4:10" ht="14.1" customHeight="1" x14ac:dyDescent="0.3"/>
    <row r="43" spans="4:10" ht="14.1" customHeight="1" x14ac:dyDescent="0.3"/>
    <row r="44" spans="4:10" ht="14.1" customHeight="1" x14ac:dyDescent="0.3"/>
    <row r="45" spans="4:10" ht="14.1" customHeight="1" x14ac:dyDescent="0.3"/>
    <row r="46" spans="4:10" ht="14.1" customHeight="1" x14ac:dyDescent="0.3"/>
    <row r="47" spans="4:10" ht="14.1" customHeight="1" x14ac:dyDescent="0.3"/>
    <row r="48" spans="4:10" ht="14.1" customHeight="1" x14ac:dyDescent="0.3"/>
    <row r="49" ht="14.1" customHeight="1" x14ac:dyDescent="0.3"/>
    <row r="50" ht="14.1" customHeight="1" x14ac:dyDescent="0.3"/>
    <row r="51" ht="14.1" customHeight="1" x14ac:dyDescent="0.3"/>
    <row r="52" ht="14.1" customHeight="1" x14ac:dyDescent="0.3"/>
    <row r="53" ht="14.1" customHeight="1" x14ac:dyDescent="0.3"/>
    <row r="54" ht="14.1" customHeight="1" x14ac:dyDescent="0.3"/>
    <row r="55" ht="14.1" customHeight="1" x14ac:dyDescent="0.3"/>
    <row r="56" ht="14.1" customHeight="1" x14ac:dyDescent="0.3"/>
    <row r="57" ht="14.1" customHeight="1" x14ac:dyDescent="0.3"/>
    <row r="58" ht="14.1" customHeight="1" x14ac:dyDescent="0.3"/>
    <row r="59" ht="14.1" customHeight="1" x14ac:dyDescent="0.3"/>
    <row r="60" ht="14.1" customHeight="1" x14ac:dyDescent="0.3"/>
    <row r="61" ht="14.1" customHeight="1" x14ac:dyDescent="0.3"/>
    <row r="62" ht="14.1" customHeight="1" x14ac:dyDescent="0.3"/>
    <row r="63" ht="14.1" customHeight="1" x14ac:dyDescent="0.3"/>
    <row r="64" ht="14.1" customHeight="1" x14ac:dyDescent="0.3"/>
    <row r="65" ht="14.1" customHeight="1" x14ac:dyDescent="0.3"/>
    <row r="66" ht="14.1" customHeight="1" x14ac:dyDescent="0.3"/>
    <row r="67" ht="14.1" customHeight="1" x14ac:dyDescent="0.3"/>
    <row r="68" ht="14.1" customHeight="1" x14ac:dyDescent="0.3"/>
    <row r="69" ht="14.1" customHeight="1" x14ac:dyDescent="0.3"/>
    <row r="70" ht="14.1" customHeight="1" x14ac:dyDescent="0.3"/>
    <row r="71" ht="14.1" customHeight="1" x14ac:dyDescent="0.3"/>
    <row r="72" ht="14.1" customHeight="1" x14ac:dyDescent="0.3"/>
    <row r="73" ht="14.1" customHeight="1" x14ac:dyDescent="0.3"/>
    <row r="74" ht="14.1" customHeight="1" x14ac:dyDescent="0.3"/>
    <row r="75" ht="14.1" customHeight="1" x14ac:dyDescent="0.3"/>
    <row r="76" ht="14.1" customHeight="1" x14ac:dyDescent="0.3"/>
    <row r="77" ht="14.1" customHeight="1" x14ac:dyDescent="0.3"/>
    <row r="78" ht="14.1" customHeight="1" x14ac:dyDescent="0.3"/>
    <row r="79" ht="14.1" customHeight="1" x14ac:dyDescent="0.3"/>
    <row r="80" ht="14.1" customHeight="1" x14ac:dyDescent="0.3"/>
    <row r="81" ht="14.1" customHeight="1" x14ac:dyDescent="0.3"/>
    <row r="82" ht="14.1" customHeight="1" x14ac:dyDescent="0.3"/>
    <row r="83" ht="14.1" customHeight="1" x14ac:dyDescent="0.3"/>
    <row r="84" ht="14.1" customHeight="1" x14ac:dyDescent="0.3"/>
    <row r="85" ht="14.1" customHeight="1" x14ac:dyDescent="0.3"/>
    <row r="86" ht="14.1" customHeight="1" x14ac:dyDescent="0.3"/>
    <row r="87" ht="14.1" customHeight="1" x14ac:dyDescent="0.3"/>
    <row r="88" ht="14.1" customHeight="1" x14ac:dyDescent="0.3"/>
    <row r="89" ht="14.1" customHeight="1" x14ac:dyDescent="0.3"/>
    <row r="90" ht="14.1" customHeight="1" x14ac:dyDescent="0.3"/>
    <row r="91" ht="14.1" customHeight="1" x14ac:dyDescent="0.3"/>
    <row r="92" ht="14.1" customHeight="1" x14ac:dyDescent="0.3"/>
    <row r="93" ht="14.1" customHeight="1" x14ac:dyDescent="0.3"/>
    <row r="94" ht="14.1" customHeight="1" x14ac:dyDescent="0.3"/>
    <row r="95" ht="14.1" customHeight="1" x14ac:dyDescent="0.3"/>
    <row r="96" ht="14.1" customHeight="1" x14ac:dyDescent="0.3"/>
    <row r="97" spans="2:20" ht="14.1" customHeight="1" x14ac:dyDescent="0.3"/>
    <row r="98" spans="2:20" ht="14.1" customHeight="1" x14ac:dyDescent="0.3"/>
    <row r="99" spans="2:20" ht="14.1" customHeight="1" x14ac:dyDescent="0.3"/>
    <row r="100" spans="2:20" ht="14.1" customHeight="1" x14ac:dyDescent="0.3"/>
    <row r="101" spans="2:20" ht="14.1" customHeight="1" x14ac:dyDescent="0.3"/>
    <row r="102" spans="2:20" ht="14.1" customHeight="1" x14ac:dyDescent="0.3"/>
    <row r="103" spans="2:20" ht="14.1" customHeight="1" x14ac:dyDescent="0.3"/>
    <row r="104" spans="2:20" s="1" customFormat="1" ht="14.1" customHeight="1" x14ac:dyDescent="0.3">
      <c r="B104" s="2"/>
      <c r="C104" s="2"/>
      <c r="D104" s="2"/>
      <c r="E104" s="2"/>
      <c r="F104" s="2"/>
      <c r="G104" s="2"/>
      <c r="H104" s="2"/>
      <c r="I104" s="2"/>
      <c r="J104" s="2"/>
      <c r="K104" s="2"/>
      <c r="L104" s="2"/>
      <c r="M104" s="2"/>
      <c r="N104" s="2"/>
      <c r="O104" s="2"/>
      <c r="P104" s="2"/>
      <c r="Q104" s="2"/>
      <c r="R104" s="2"/>
      <c r="S104" s="2"/>
      <c r="T104" s="2"/>
    </row>
    <row r="105" spans="2:20" s="1" customFormat="1" ht="14.1" customHeight="1" x14ac:dyDescent="0.3">
      <c r="B105" s="2"/>
      <c r="C105" s="2"/>
      <c r="D105" s="2"/>
      <c r="E105" s="2"/>
      <c r="F105" s="2"/>
      <c r="G105" s="2"/>
      <c r="H105" s="2"/>
      <c r="I105" s="2"/>
      <c r="J105" s="2"/>
      <c r="K105" s="2"/>
      <c r="L105" s="2"/>
      <c r="M105" s="2"/>
      <c r="N105" s="2"/>
      <c r="O105" s="2"/>
      <c r="P105" s="2"/>
      <c r="Q105" s="2"/>
      <c r="R105" s="2"/>
      <c r="S105" s="2"/>
      <c r="T105" s="2"/>
    </row>
    <row r="106" spans="2:20" s="1" customFormat="1" ht="14.1" customHeight="1" x14ac:dyDescent="0.3">
      <c r="B106" s="2"/>
      <c r="C106" s="2"/>
      <c r="D106" s="2"/>
      <c r="E106" s="2"/>
      <c r="F106" s="2"/>
      <c r="G106" s="2"/>
      <c r="H106" s="2"/>
      <c r="I106" s="2"/>
      <c r="J106" s="2"/>
      <c r="K106" s="2"/>
      <c r="L106" s="2"/>
      <c r="M106" s="2"/>
      <c r="N106" s="2"/>
      <c r="O106" s="2"/>
      <c r="P106" s="2"/>
      <c r="Q106" s="2"/>
      <c r="R106" s="2"/>
      <c r="S106" s="2"/>
      <c r="T106" s="2"/>
    </row>
    <row r="107" spans="2:20" s="1" customFormat="1" ht="14.1" customHeight="1" x14ac:dyDescent="0.3">
      <c r="B107" s="2"/>
      <c r="C107" s="2"/>
      <c r="D107" s="2"/>
      <c r="E107" s="2"/>
      <c r="F107" s="2"/>
      <c r="G107" s="2"/>
      <c r="H107" s="2"/>
      <c r="I107" s="2"/>
      <c r="J107" s="2"/>
      <c r="K107" s="2"/>
      <c r="L107" s="2"/>
      <c r="M107" s="2"/>
      <c r="N107" s="2"/>
      <c r="O107" s="2"/>
      <c r="P107" s="2"/>
      <c r="Q107" s="2"/>
      <c r="R107" s="2"/>
      <c r="S107" s="2"/>
      <c r="T107" s="2"/>
    </row>
    <row r="108" spans="2:20" s="1" customFormat="1" ht="14.1" customHeight="1" x14ac:dyDescent="0.3">
      <c r="B108" s="2"/>
      <c r="C108" s="2"/>
      <c r="D108" s="2"/>
      <c r="E108" s="2"/>
      <c r="F108" s="2"/>
      <c r="G108" s="2"/>
      <c r="H108" s="2"/>
      <c r="I108" s="2"/>
      <c r="J108" s="2"/>
      <c r="K108" s="2"/>
      <c r="L108" s="2"/>
      <c r="M108" s="2"/>
      <c r="N108" s="2"/>
      <c r="O108" s="2"/>
      <c r="P108" s="2"/>
      <c r="Q108" s="2"/>
      <c r="R108" s="2"/>
      <c r="S108" s="2"/>
      <c r="T108" s="2"/>
    </row>
    <row r="109" spans="2:20" s="1" customFormat="1" ht="14.1" customHeight="1" x14ac:dyDescent="0.3">
      <c r="B109" s="2"/>
      <c r="C109" s="2"/>
      <c r="D109" s="2"/>
      <c r="E109" s="2"/>
      <c r="F109" s="2"/>
      <c r="G109" s="2"/>
      <c r="H109" s="2"/>
      <c r="I109" s="2"/>
      <c r="J109" s="2"/>
      <c r="K109" s="2"/>
      <c r="L109" s="2"/>
      <c r="M109" s="2"/>
      <c r="N109" s="2"/>
      <c r="O109" s="2"/>
      <c r="P109" s="2"/>
      <c r="Q109" s="2"/>
      <c r="R109" s="2"/>
      <c r="S109" s="2"/>
      <c r="T109" s="2"/>
    </row>
    <row r="110" spans="2:20" s="1" customFormat="1" ht="14.1" customHeight="1" x14ac:dyDescent="0.3">
      <c r="B110" s="2"/>
      <c r="C110" s="2"/>
      <c r="D110" s="2"/>
      <c r="E110" s="2"/>
      <c r="F110" s="2"/>
      <c r="G110" s="2"/>
      <c r="H110" s="2"/>
      <c r="I110" s="2"/>
      <c r="J110" s="2"/>
      <c r="K110" s="2"/>
      <c r="L110" s="2"/>
      <c r="M110" s="2"/>
      <c r="N110" s="2"/>
      <c r="O110" s="2"/>
      <c r="P110" s="2"/>
      <c r="Q110" s="2"/>
      <c r="R110" s="2"/>
      <c r="S110" s="2"/>
      <c r="T110" s="2"/>
    </row>
    <row r="111" spans="2:20" s="1" customFormat="1" ht="14.1" customHeight="1" x14ac:dyDescent="0.3">
      <c r="B111" s="2"/>
      <c r="C111" s="2"/>
      <c r="D111" s="2"/>
      <c r="E111" s="2"/>
      <c r="F111" s="2"/>
      <c r="G111" s="2"/>
      <c r="H111" s="2"/>
      <c r="I111" s="2"/>
      <c r="J111" s="2"/>
      <c r="K111" s="2"/>
      <c r="L111" s="2"/>
      <c r="M111" s="2"/>
      <c r="N111" s="2"/>
      <c r="O111" s="2"/>
      <c r="P111" s="2"/>
      <c r="Q111" s="2"/>
      <c r="R111" s="2"/>
      <c r="S111" s="2"/>
      <c r="T111" s="2"/>
    </row>
    <row r="112" spans="2:20" s="1" customFormat="1" ht="14.1" customHeight="1" x14ac:dyDescent="0.3">
      <c r="B112" s="2"/>
      <c r="C112" s="2"/>
      <c r="D112" s="2"/>
      <c r="E112" s="2"/>
      <c r="F112" s="2"/>
      <c r="G112" s="2"/>
      <c r="H112" s="2"/>
      <c r="I112" s="2"/>
      <c r="J112" s="2"/>
      <c r="K112" s="2"/>
      <c r="L112" s="2"/>
      <c r="M112" s="2"/>
      <c r="N112" s="2"/>
      <c r="O112" s="2"/>
      <c r="P112" s="2"/>
      <c r="Q112" s="2"/>
      <c r="R112" s="2"/>
      <c r="S112" s="2"/>
      <c r="T112" s="2"/>
    </row>
    <row r="113" spans="2:20" s="1" customFormat="1" ht="14.1" customHeight="1" x14ac:dyDescent="0.3">
      <c r="B113" s="2"/>
      <c r="C113" s="2"/>
      <c r="D113" s="2"/>
      <c r="E113" s="2"/>
      <c r="F113" s="2"/>
      <c r="G113" s="2"/>
      <c r="H113" s="2"/>
      <c r="I113" s="2"/>
      <c r="J113" s="2"/>
      <c r="K113" s="2"/>
      <c r="L113" s="2"/>
      <c r="M113" s="2"/>
      <c r="N113" s="2"/>
      <c r="O113" s="2"/>
      <c r="P113" s="2"/>
      <c r="Q113" s="2"/>
      <c r="R113" s="2"/>
      <c r="S113" s="2"/>
      <c r="T113" s="2"/>
    </row>
    <row r="114" spans="2:20" s="1" customFormat="1" ht="14.1" customHeight="1" x14ac:dyDescent="0.3">
      <c r="B114" s="2"/>
      <c r="C114" s="2"/>
      <c r="D114" s="2"/>
      <c r="E114" s="2"/>
      <c r="F114" s="2"/>
      <c r="G114" s="2"/>
      <c r="H114" s="2"/>
      <c r="I114" s="2"/>
      <c r="J114" s="2"/>
      <c r="K114" s="2"/>
      <c r="L114" s="2"/>
      <c r="M114" s="2"/>
      <c r="N114" s="2"/>
      <c r="O114" s="2"/>
      <c r="P114" s="2"/>
      <c r="Q114" s="2"/>
      <c r="R114" s="2"/>
      <c r="S114" s="2"/>
      <c r="T114" s="2"/>
    </row>
    <row r="115" spans="2:20" s="1" customFormat="1" ht="14.1" customHeight="1" x14ac:dyDescent="0.3">
      <c r="B115" s="2"/>
      <c r="C115" s="2"/>
      <c r="D115" s="2"/>
      <c r="E115" s="2"/>
      <c r="F115" s="2"/>
      <c r="G115" s="2"/>
      <c r="H115" s="2"/>
      <c r="I115" s="2"/>
      <c r="J115" s="2"/>
      <c r="K115" s="2"/>
      <c r="L115" s="2"/>
      <c r="M115" s="2"/>
      <c r="N115" s="2"/>
      <c r="O115" s="2"/>
      <c r="P115" s="2"/>
      <c r="Q115" s="2"/>
      <c r="R115" s="2"/>
      <c r="S115" s="2"/>
      <c r="T115" s="2"/>
    </row>
    <row r="116" spans="2:20" s="1" customFormat="1" ht="14.1" customHeight="1" x14ac:dyDescent="0.3">
      <c r="B116" s="2"/>
      <c r="C116" s="2"/>
      <c r="D116" s="2"/>
      <c r="E116" s="2"/>
      <c r="F116" s="2"/>
      <c r="G116" s="2"/>
      <c r="H116" s="2"/>
      <c r="I116" s="2"/>
      <c r="J116" s="2"/>
      <c r="K116" s="2"/>
      <c r="L116" s="2"/>
      <c r="M116" s="2"/>
      <c r="N116" s="2"/>
      <c r="O116" s="2"/>
      <c r="P116" s="2"/>
      <c r="Q116" s="2"/>
      <c r="R116" s="2"/>
      <c r="S116" s="2"/>
      <c r="T116" s="2"/>
    </row>
    <row r="117" spans="2:20" s="1" customFormat="1" ht="14.1" customHeight="1" x14ac:dyDescent="0.3">
      <c r="B117" s="2"/>
      <c r="C117" s="2"/>
      <c r="D117" s="2"/>
      <c r="E117" s="2"/>
      <c r="F117" s="2"/>
      <c r="G117" s="2"/>
      <c r="H117" s="2"/>
      <c r="I117" s="2"/>
      <c r="J117" s="2"/>
      <c r="K117" s="2"/>
      <c r="L117" s="2"/>
      <c r="M117" s="2"/>
      <c r="N117" s="2"/>
      <c r="O117" s="2"/>
      <c r="P117" s="2"/>
      <c r="Q117" s="2"/>
      <c r="R117" s="2"/>
      <c r="S117" s="2"/>
      <c r="T117" s="2"/>
    </row>
    <row r="118" spans="2:20" s="1" customFormat="1" ht="14.1" customHeight="1" x14ac:dyDescent="0.3">
      <c r="B118" s="2"/>
      <c r="C118" s="2"/>
      <c r="D118" s="2"/>
      <c r="E118" s="2"/>
      <c r="F118" s="2"/>
      <c r="G118" s="2"/>
      <c r="H118" s="2"/>
      <c r="I118" s="2"/>
      <c r="J118" s="2"/>
      <c r="K118" s="2"/>
      <c r="L118" s="2"/>
      <c r="M118" s="2"/>
      <c r="N118" s="2"/>
      <c r="O118" s="2"/>
      <c r="P118" s="2"/>
      <c r="Q118" s="2"/>
      <c r="R118" s="2"/>
      <c r="S118" s="2"/>
      <c r="T118" s="2"/>
    </row>
    <row r="119" spans="2:20" s="1" customFormat="1" ht="14.1" customHeight="1" x14ac:dyDescent="0.3">
      <c r="B119" s="2"/>
      <c r="C119" s="2"/>
      <c r="D119" s="2"/>
      <c r="E119" s="2"/>
      <c r="F119" s="2"/>
      <c r="G119" s="2"/>
      <c r="H119" s="2"/>
      <c r="I119" s="2"/>
      <c r="J119" s="2"/>
      <c r="K119" s="2"/>
      <c r="L119" s="2"/>
      <c r="M119" s="2"/>
      <c r="N119" s="2"/>
      <c r="O119" s="2"/>
      <c r="P119" s="2"/>
      <c r="Q119" s="2"/>
      <c r="R119" s="2"/>
      <c r="S119" s="2"/>
      <c r="T119" s="2"/>
    </row>
    <row r="120" spans="2:20" s="1" customFormat="1" ht="14.1" customHeight="1" x14ac:dyDescent="0.3">
      <c r="B120" s="2"/>
      <c r="C120" s="2"/>
      <c r="D120" s="2"/>
      <c r="E120" s="2"/>
      <c r="F120" s="2"/>
      <c r="G120" s="2"/>
      <c r="H120" s="2"/>
      <c r="I120" s="2"/>
      <c r="J120" s="2"/>
      <c r="K120" s="2"/>
      <c r="L120" s="2"/>
      <c r="M120" s="2"/>
      <c r="N120" s="2"/>
      <c r="O120" s="2"/>
      <c r="P120" s="2"/>
      <c r="Q120" s="2"/>
      <c r="R120" s="2"/>
      <c r="S120" s="2"/>
      <c r="T120" s="2"/>
    </row>
    <row r="121" spans="2:20" s="1" customFormat="1" ht="14.1" customHeight="1" x14ac:dyDescent="0.3">
      <c r="B121" s="2"/>
      <c r="C121" s="2"/>
      <c r="D121" s="2"/>
      <c r="E121" s="2"/>
      <c r="F121" s="2"/>
      <c r="G121" s="2"/>
      <c r="H121" s="2"/>
      <c r="I121" s="2"/>
      <c r="J121" s="2"/>
      <c r="K121" s="2"/>
      <c r="L121" s="2"/>
      <c r="M121" s="2"/>
      <c r="N121" s="2"/>
      <c r="O121" s="2"/>
      <c r="P121" s="2"/>
      <c r="Q121" s="2"/>
      <c r="R121" s="2"/>
      <c r="S121" s="2"/>
      <c r="T121" s="2"/>
    </row>
    <row r="122" spans="2:20" s="1" customFormat="1" ht="14.1" customHeight="1" x14ac:dyDescent="0.3">
      <c r="B122" s="2"/>
      <c r="C122" s="2"/>
      <c r="D122" s="2"/>
      <c r="E122" s="2"/>
      <c r="F122" s="2"/>
      <c r="G122" s="2"/>
      <c r="H122" s="2"/>
      <c r="I122" s="2"/>
      <c r="J122" s="2"/>
      <c r="K122" s="2"/>
      <c r="L122" s="2"/>
      <c r="M122" s="2"/>
      <c r="N122" s="2"/>
      <c r="O122" s="2"/>
      <c r="P122" s="2"/>
      <c r="Q122" s="2"/>
      <c r="R122" s="2"/>
      <c r="S122" s="2"/>
      <c r="T122" s="2"/>
    </row>
    <row r="123" spans="2:20" s="1" customFormat="1" ht="14.1" customHeight="1" x14ac:dyDescent="0.3">
      <c r="B123" s="2"/>
      <c r="C123" s="2"/>
      <c r="D123" s="2"/>
      <c r="E123" s="2"/>
      <c r="F123" s="2"/>
      <c r="G123" s="2"/>
      <c r="H123" s="2"/>
      <c r="I123" s="2"/>
      <c r="J123" s="2"/>
      <c r="K123" s="2"/>
      <c r="L123" s="2"/>
      <c r="M123" s="2"/>
      <c r="N123" s="2"/>
      <c r="O123" s="2"/>
      <c r="P123" s="2"/>
      <c r="Q123" s="2"/>
      <c r="R123" s="2"/>
      <c r="S123" s="2"/>
      <c r="T123" s="2"/>
    </row>
    <row r="124" spans="2:20" s="1" customFormat="1" ht="14.1" customHeight="1" x14ac:dyDescent="0.3">
      <c r="B124" s="2"/>
      <c r="C124" s="2"/>
      <c r="D124" s="2"/>
      <c r="E124" s="2"/>
      <c r="F124" s="2"/>
      <c r="G124" s="2"/>
      <c r="H124" s="2"/>
      <c r="I124" s="2"/>
      <c r="J124" s="2"/>
      <c r="K124" s="2"/>
      <c r="L124" s="2"/>
      <c r="M124" s="2"/>
      <c r="N124" s="2"/>
      <c r="O124" s="2"/>
      <c r="P124" s="2"/>
      <c r="Q124" s="2"/>
      <c r="R124" s="2"/>
      <c r="S124" s="2"/>
      <c r="T124" s="2"/>
    </row>
    <row r="125" spans="2:20" s="1" customFormat="1" ht="14.1" customHeight="1" x14ac:dyDescent="0.3">
      <c r="B125" s="2"/>
      <c r="C125" s="2"/>
      <c r="D125" s="2"/>
      <c r="E125" s="2"/>
      <c r="F125" s="2"/>
      <c r="G125" s="2"/>
      <c r="H125" s="2"/>
      <c r="I125" s="2"/>
      <c r="J125" s="2"/>
      <c r="K125" s="2"/>
      <c r="L125" s="2"/>
      <c r="M125" s="2"/>
      <c r="N125" s="2"/>
      <c r="O125" s="2"/>
      <c r="P125" s="2"/>
      <c r="Q125" s="2"/>
      <c r="R125" s="2"/>
      <c r="S125" s="2"/>
      <c r="T125" s="2"/>
    </row>
    <row r="126" spans="2:20" s="1" customFormat="1" ht="14.1" customHeight="1" x14ac:dyDescent="0.3">
      <c r="B126" s="2"/>
      <c r="C126" s="2"/>
      <c r="D126" s="2"/>
      <c r="E126" s="2"/>
      <c r="F126" s="2"/>
      <c r="G126" s="2"/>
      <c r="H126" s="2"/>
      <c r="I126" s="2"/>
      <c r="J126" s="2"/>
      <c r="K126" s="2"/>
      <c r="L126" s="2"/>
      <c r="M126" s="2"/>
      <c r="N126" s="2"/>
      <c r="O126" s="2"/>
      <c r="P126" s="2"/>
      <c r="Q126" s="2"/>
      <c r="R126" s="2"/>
      <c r="S126" s="2"/>
      <c r="T126" s="2"/>
    </row>
    <row r="127" spans="2:20" s="1" customFormat="1" ht="14.1" customHeight="1" x14ac:dyDescent="0.3">
      <c r="B127" s="2"/>
      <c r="C127" s="2"/>
      <c r="D127" s="2"/>
      <c r="E127" s="2"/>
      <c r="F127" s="2"/>
      <c r="G127" s="2"/>
      <c r="H127" s="2"/>
      <c r="I127" s="2"/>
      <c r="J127" s="2"/>
      <c r="K127" s="2"/>
      <c r="L127" s="2"/>
      <c r="M127" s="2"/>
      <c r="N127" s="2"/>
      <c r="O127" s="2"/>
      <c r="P127" s="2"/>
      <c r="Q127" s="2"/>
      <c r="R127" s="2"/>
      <c r="S127" s="2"/>
      <c r="T127" s="2"/>
    </row>
    <row r="128" spans="2:20" s="1" customFormat="1" ht="14.1" customHeight="1" x14ac:dyDescent="0.3">
      <c r="B128" s="2"/>
      <c r="C128" s="2"/>
      <c r="D128" s="2"/>
      <c r="E128" s="2"/>
      <c r="F128" s="2"/>
      <c r="G128" s="2"/>
      <c r="H128" s="2"/>
      <c r="I128" s="2"/>
      <c r="J128" s="2"/>
      <c r="K128" s="2"/>
      <c r="L128" s="2"/>
      <c r="M128" s="2"/>
      <c r="N128" s="2"/>
      <c r="O128" s="2"/>
      <c r="P128" s="2"/>
      <c r="Q128" s="2"/>
      <c r="R128" s="2"/>
      <c r="S128" s="2"/>
      <c r="T128" s="2"/>
    </row>
    <row r="129" spans="2:20" s="1" customFormat="1" ht="14.1" customHeight="1" x14ac:dyDescent="0.3">
      <c r="B129" s="2"/>
      <c r="C129" s="2"/>
      <c r="D129" s="2"/>
      <c r="E129" s="2"/>
      <c r="F129" s="2"/>
      <c r="G129" s="2"/>
      <c r="H129" s="2"/>
      <c r="I129" s="2"/>
      <c r="J129" s="2"/>
      <c r="K129" s="2"/>
      <c r="L129" s="2"/>
      <c r="M129" s="2"/>
      <c r="N129" s="2"/>
      <c r="O129" s="2"/>
      <c r="P129" s="2"/>
      <c r="Q129" s="2"/>
      <c r="R129" s="2"/>
      <c r="S129" s="2"/>
      <c r="T129" s="2"/>
    </row>
    <row r="130" spans="2:20" s="1" customFormat="1" ht="14.1" customHeight="1" x14ac:dyDescent="0.3">
      <c r="B130" s="2"/>
      <c r="C130" s="2"/>
      <c r="D130" s="2"/>
      <c r="E130" s="2"/>
      <c r="F130" s="2"/>
      <c r="G130" s="2"/>
      <c r="H130" s="2"/>
      <c r="I130" s="2"/>
      <c r="J130" s="2"/>
      <c r="K130" s="2"/>
      <c r="L130" s="2"/>
      <c r="M130" s="2"/>
      <c r="N130" s="2"/>
      <c r="O130" s="2"/>
      <c r="P130" s="2"/>
      <c r="Q130" s="2"/>
      <c r="R130" s="2"/>
      <c r="S130" s="2"/>
      <c r="T130" s="2"/>
    </row>
    <row r="131" spans="2:20" s="1" customFormat="1" ht="14.1" customHeight="1" x14ac:dyDescent="0.3">
      <c r="B131" s="2"/>
      <c r="C131" s="2"/>
      <c r="D131" s="2"/>
      <c r="E131" s="2"/>
      <c r="F131" s="2"/>
      <c r="G131" s="2"/>
      <c r="H131" s="2"/>
      <c r="I131" s="2"/>
      <c r="J131" s="2"/>
      <c r="K131" s="2"/>
      <c r="L131" s="2"/>
      <c r="M131" s="2"/>
      <c r="N131" s="2"/>
      <c r="O131" s="2"/>
      <c r="P131" s="2"/>
      <c r="Q131" s="2"/>
      <c r="R131" s="2"/>
      <c r="S131" s="2"/>
      <c r="T131" s="2"/>
    </row>
    <row r="132" spans="2:20" s="1" customFormat="1" ht="14.1" customHeight="1" x14ac:dyDescent="0.3">
      <c r="B132" s="2"/>
      <c r="C132" s="2"/>
      <c r="D132" s="2"/>
      <c r="E132" s="2"/>
      <c r="F132" s="2"/>
      <c r="G132" s="2"/>
      <c r="H132" s="2"/>
      <c r="I132" s="2"/>
      <c r="J132" s="2"/>
      <c r="K132" s="2"/>
      <c r="L132" s="2"/>
      <c r="M132" s="2"/>
      <c r="N132" s="2"/>
      <c r="O132" s="2"/>
      <c r="P132" s="2"/>
      <c r="Q132" s="2"/>
      <c r="R132" s="2"/>
      <c r="S132" s="2"/>
      <c r="T132" s="2"/>
    </row>
    <row r="133" spans="2:20" s="1" customFormat="1" ht="14.1" customHeight="1" x14ac:dyDescent="0.3">
      <c r="B133" s="2"/>
      <c r="C133" s="2"/>
      <c r="D133" s="2"/>
      <c r="E133" s="2"/>
      <c r="F133" s="2"/>
      <c r="G133" s="2"/>
      <c r="H133" s="2"/>
      <c r="I133" s="2"/>
      <c r="J133" s="2"/>
      <c r="K133" s="2"/>
      <c r="L133" s="2"/>
      <c r="M133" s="2"/>
      <c r="N133" s="2"/>
      <c r="O133" s="2"/>
      <c r="P133" s="2"/>
      <c r="Q133" s="2"/>
      <c r="R133" s="2"/>
      <c r="S133" s="2"/>
      <c r="T133" s="2"/>
    </row>
    <row r="134" spans="2:20" s="1" customFormat="1" ht="14.1" customHeight="1" x14ac:dyDescent="0.3">
      <c r="B134" s="2"/>
      <c r="C134" s="2"/>
      <c r="D134" s="2"/>
      <c r="E134" s="2"/>
      <c r="F134" s="2"/>
      <c r="G134" s="2"/>
      <c r="H134" s="2"/>
      <c r="I134" s="2"/>
      <c r="J134" s="2"/>
      <c r="K134" s="2"/>
      <c r="L134" s="2"/>
      <c r="M134" s="2"/>
      <c r="N134" s="2"/>
      <c r="O134" s="2"/>
      <c r="P134" s="2"/>
      <c r="Q134" s="2"/>
      <c r="R134" s="2"/>
      <c r="S134" s="2"/>
      <c r="T134" s="2"/>
    </row>
    <row r="135" spans="2:20" s="1" customFormat="1" ht="14.1" customHeight="1" x14ac:dyDescent="0.3">
      <c r="B135" s="2"/>
      <c r="C135" s="2"/>
      <c r="D135" s="2"/>
      <c r="E135" s="2"/>
      <c r="F135" s="2"/>
      <c r="G135" s="2"/>
      <c r="H135" s="2"/>
      <c r="I135" s="2"/>
      <c r="J135" s="2"/>
      <c r="K135" s="2"/>
      <c r="L135" s="2"/>
      <c r="M135" s="2"/>
      <c r="N135" s="2"/>
      <c r="O135" s="2"/>
      <c r="P135" s="2"/>
      <c r="Q135" s="2"/>
      <c r="R135" s="2"/>
      <c r="S135" s="2"/>
      <c r="T135" s="2"/>
    </row>
    <row r="136" spans="2:20" s="1" customFormat="1" ht="14.1" customHeight="1" x14ac:dyDescent="0.3">
      <c r="B136" s="2"/>
      <c r="C136" s="2"/>
      <c r="D136" s="2"/>
      <c r="E136" s="2"/>
      <c r="F136" s="2"/>
      <c r="G136" s="2"/>
      <c r="H136" s="2"/>
      <c r="I136" s="2"/>
      <c r="J136" s="2"/>
      <c r="K136" s="2"/>
      <c r="L136" s="2"/>
      <c r="M136" s="2"/>
      <c r="N136" s="2"/>
      <c r="O136" s="2"/>
      <c r="P136" s="2"/>
      <c r="Q136" s="2"/>
      <c r="R136" s="2"/>
      <c r="S136" s="2"/>
      <c r="T136" s="2"/>
    </row>
    <row r="137" spans="2:20" s="1" customFormat="1" ht="14.1" customHeight="1" x14ac:dyDescent="0.3">
      <c r="B137" s="2"/>
      <c r="C137" s="2"/>
      <c r="D137" s="2"/>
      <c r="E137" s="2"/>
      <c r="F137" s="2"/>
      <c r="G137" s="2"/>
      <c r="H137" s="2"/>
      <c r="I137" s="2"/>
      <c r="J137" s="2"/>
      <c r="K137" s="2"/>
      <c r="L137" s="2"/>
      <c r="M137" s="2"/>
      <c r="N137" s="2"/>
      <c r="O137" s="2"/>
      <c r="P137" s="2"/>
      <c r="Q137" s="2"/>
      <c r="R137" s="2"/>
      <c r="S137" s="2"/>
      <c r="T137" s="2"/>
    </row>
    <row r="138" spans="2:20" s="1" customFormat="1" ht="14.1" customHeight="1" x14ac:dyDescent="0.3">
      <c r="B138" s="2"/>
      <c r="C138" s="2"/>
      <c r="D138" s="2"/>
      <c r="E138" s="2"/>
      <c r="F138" s="2"/>
      <c r="G138" s="2"/>
      <c r="H138" s="2"/>
      <c r="I138" s="2"/>
      <c r="J138" s="2"/>
      <c r="K138" s="2"/>
      <c r="L138" s="2"/>
      <c r="M138" s="2"/>
      <c r="N138" s="2"/>
      <c r="O138" s="2"/>
      <c r="P138" s="2"/>
      <c r="Q138" s="2"/>
      <c r="R138" s="2"/>
      <c r="S138" s="2"/>
      <c r="T138" s="2"/>
    </row>
    <row r="139" spans="2:20" s="1" customFormat="1" ht="14.1" customHeight="1" x14ac:dyDescent="0.3">
      <c r="B139" s="2"/>
      <c r="C139" s="2"/>
      <c r="D139" s="2"/>
      <c r="E139" s="2"/>
      <c r="F139" s="2"/>
      <c r="G139" s="2"/>
      <c r="H139" s="2"/>
      <c r="I139" s="2"/>
      <c r="J139" s="2"/>
      <c r="K139" s="2"/>
      <c r="L139" s="2"/>
      <c r="M139" s="2"/>
      <c r="N139" s="2"/>
      <c r="O139" s="2"/>
      <c r="P139" s="2"/>
      <c r="Q139" s="2"/>
      <c r="R139" s="2"/>
      <c r="S139" s="2"/>
      <c r="T139" s="2"/>
    </row>
    <row r="140" spans="2:20" s="1" customFormat="1" ht="14.1" customHeight="1" x14ac:dyDescent="0.3">
      <c r="B140" s="2"/>
      <c r="C140" s="2"/>
      <c r="D140" s="2"/>
      <c r="E140" s="2"/>
      <c r="F140" s="2"/>
      <c r="G140" s="2"/>
      <c r="H140" s="2"/>
      <c r="I140" s="2"/>
      <c r="J140" s="2"/>
      <c r="K140" s="2"/>
      <c r="L140" s="2"/>
      <c r="M140" s="2"/>
      <c r="N140" s="2"/>
      <c r="O140" s="2"/>
      <c r="P140" s="2"/>
      <c r="Q140" s="2"/>
      <c r="R140" s="2"/>
      <c r="S140" s="2"/>
      <c r="T140" s="2"/>
    </row>
    <row r="141" spans="2:20" s="1" customFormat="1" ht="14.1" customHeight="1" x14ac:dyDescent="0.3">
      <c r="B141" s="2"/>
      <c r="C141" s="2"/>
      <c r="D141" s="2"/>
      <c r="E141" s="2"/>
      <c r="F141" s="2"/>
      <c r="G141" s="2"/>
      <c r="H141" s="2"/>
      <c r="I141" s="2"/>
      <c r="J141" s="2"/>
      <c r="K141" s="2"/>
      <c r="L141" s="2"/>
      <c r="M141" s="2"/>
      <c r="N141" s="2"/>
      <c r="O141" s="2"/>
      <c r="P141" s="2"/>
      <c r="Q141" s="2"/>
      <c r="R141" s="2"/>
      <c r="S141" s="2"/>
      <c r="T141" s="2"/>
    </row>
    <row r="142" spans="2:20" s="1" customFormat="1" ht="14.1" customHeight="1" x14ac:dyDescent="0.3">
      <c r="B142" s="2"/>
      <c r="C142" s="2"/>
      <c r="D142" s="2"/>
      <c r="E142" s="2"/>
      <c r="F142" s="2"/>
      <c r="G142" s="2"/>
      <c r="H142" s="2"/>
      <c r="I142" s="2"/>
      <c r="J142" s="2"/>
      <c r="K142" s="2"/>
      <c r="L142" s="2"/>
      <c r="M142" s="2"/>
      <c r="N142" s="2"/>
      <c r="O142" s="2"/>
      <c r="P142" s="2"/>
      <c r="Q142" s="2"/>
      <c r="R142" s="2"/>
      <c r="S142" s="2"/>
      <c r="T142" s="2"/>
    </row>
    <row r="143" spans="2:20" s="1" customFormat="1" ht="14.1" customHeight="1" x14ac:dyDescent="0.3">
      <c r="B143" s="2"/>
      <c r="C143" s="2"/>
      <c r="D143" s="2"/>
      <c r="E143" s="2"/>
      <c r="F143" s="2"/>
      <c r="G143" s="2"/>
      <c r="H143" s="2"/>
      <c r="I143" s="2"/>
      <c r="J143" s="2"/>
      <c r="K143" s="2"/>
      <c r="L143" s="2"/>
      <c r="M143" s="2"/>
      <c r="N143" s="2"/>
      <c r="O143" s="2"/>
      <c r="P143" s="2"/>
      <c r="Q143" s="2"/>
      <c r="R143" s="2"/>
      <c r="S143" s="2"/>
      <c r="T143" s="2"/>
    </row>
    <row r="144" spans="2:20" s="1" customFormat="1" ht="14.1" customHeight="1" x14ac:dyDescent="0.3">
      <c r="B144" s="2"/>
      <c r="C144" s="2"/>
      <c r="D144" s="2"/>
      <c r="E144" s="2"/>
      <c r="F144" s="2"/>
      <c r="G144" s="2"/>
      <c r="H144" s="2"/>
      <c r="I144" s="2"/>
      <c r="J144" s="2"/>
      <c r="K144" s="2"/>
      <c r="L144" s="2"/>
      <c r="M144" s="2"/>
      <c r="N144" s="2"/>
      <c r="O144" s="2"/>
      <c r="P144" s="2"/>
      <c r="Q144" s="2"/>
      <c r="R144" s="2"/>
      <c r="S144" s="2"/>
      <c r="T144" s="2"/>
    </row>
    <row r="145" spans="2:20" s="1" customFormat="1" ht="14.1" customHeight="1" x14ac:dyDescent="0.3">
      <c r="B145" s="2"/>
      <c r="C145" s="2"/>
      <c r="D145" s="2"/>
      <c r="E145" s="2"/>
      <c r="F145" s="2"/>
      <c r="G145" s="2"/>
      <c r="H145" s="2"/>
      <c r="I145" s="2"/>
      <c r="J145" s="2"/>
      <c r="K145" s="2"/>
      <c r="L145" s="2"/>
      <c r="M145" s="2"/>
      <c r="N145" s="2"/>
      <c r="O145" s="2"/>
      <c r="P145" s="2"/>
      <c r="Q145" s="2"/>
      <c r="R145" s="2"/>
      <c r="S145" s="2"/>
      <c r="T145" s="2"/>
    </row>
    <row r="146" spans="2:20" s="1" customFormat="1" ht="14.1" customHeight="1" x14ac:dyDescent="0.3">
      <c r="B146" s="2"/>
      <c r="C146" s="2"/>
      <c r="D146" s="2"/>
      <c r="E146" s="2"/>
      <c r="F146" s="2"/>
      <c r="G146" s="2"/>
      <c r="H146" s="2"/>
      <c r="I146" s="2"/>
      <c r="J146" s="2"/>
      <c r="K146" s="2"/>
      <c r="L146" s="2"/>
      <c r="M146" s="2"/>
      <c r="N146" s="2"/>
      <c r="O146" s="2"/>
      <c r="P146" s="2"/>
      <c r="Q146" s="2"/>
      <c r="R146" s="2"/>
      <c r="S146" s="2"/>
      <c r="T146" s="2"/>
    </row>
    <row r="147" spans="2:20" s="1" customFormat="1" ht="14.1" customHeight="1" x14ac:dyDescent="0.3">
      <c r="B147" s="2"/>
      <c r="C147" s="2"/>
      <c r="D147" s="2"/>
      <c r="E147" s="2"/>
      <c r="F147" s="2"/>
      <c r="G147" s="2"/>
      <c r="H147" s="2"/>
      <c r="I147" s="2"/>
      <c r="J147" s="2"/>
      <c r="K147" s="2"/>
      <c r="L147" s="2"/>
      <c r="M147" s="2"/>
      <c r="N147" s="2"/>
      <c r="O147" s="2"/>
      <c r="P147" s="2"/>
      <c r="Q147" s="2"/>
      <c r="R147" s="2"/>
      <c r="S147" s="2"/>
      <c r="T147" s="2"/>
    </row>
    <row r="148" spans="2:20" s="1" customFormat="1" ht="14.1" customHeight="1" x14ac:dyDescent="0.3">
      <c r="B148" s="2"/>
      <c r="C148" s="2"/>
      <c r="D148" s="2"/>
      <c r="E148" s="2"/>
      <c r="F148" s="2"/>
      <c r="G148" s="2"/>
      <c r="H148" s="2"/>
      <c r="I148" s="2"/>
      <c r="J148" s="2"/>
      <c r="K148" s="2"/>
      <c r="L148" s="2"/>
      <c r="M148" s="2"/>
      <c r="N148" s="2"/>
      <c r="O148" s="2"/>
      <c r="P148" s="2"/>
      <c r="Q148" s="2"/>
      <c r="R148" s="2"/>
      <c r="S148" s="2"/>
      <c r="T148" s="2"/>
    </row>
    <row r="149" spans="2:20" s="1" customFormat="1" ht="14.1" customHeight="1" x14ac:dyDescent="0.3">
      <c r="B149" s="2"/>
      <c r="C149" s="2"/>
      <c r="D149" s="2"/>
      <c r="E149" s="2"/>
      <c r="F149" s="2"/>
      <c r="G149" s="2"/>
      <c r="H149" s="2"/>
      <c r="I149" s="2"/>
      <c r="J149" s="2"/>
      <c r="K149" s="2"/>
      <c r="L149" s="2"/>
      <c r="M149" s="2"/>
      <c r="N149" s="2"/>
      <c r="O149" s="2"/>
      <c r="P149" s="2"/>
      <c r="Q149" s="2"/>
      <c r="R149" s="2"/>
      <c r="S149" s="2"/>
      <c r="T149" s="2"/>
    </row>
    <row r="150" spans="2:20" s="1" customFormat="1" ht="14.1" customHeight="1" x14ac:dyDescent="0.3">
      <c r="B150" s="2"/>
      <c r="C150" s="2"/>
      <c r="D150" s="2"/>
      <c r="E150" s="2"/>
      <c r="F150" s="2"/>
      <c r="G150" s="2"/>
      <c r="H150" s="2"/>
      <c r="I150" s="2"/>
      <c r="J150" s="2"/>
      <c r="K150" s="2"/>
      <c r="L150" s="2"/>
      <c r="M150" s="2"/>
      <c r="N150" s="2"/>
      <c r="O150" s="2"/>
      <c r="P150" s="2"/>
      <c r="Q150" s="2"/>
      <c r="R150" s="2"/>
      <c r="S150" s="2"/>
      <c r="T150" s="2"/>
    </row>
    <row r="151" spans="2:20" s="1" customFormat="1" ht="14.1" customHeight="1" x14ac:dyDescent="0.3">
      <c r="B151" s="2"/>
      <c r="C151" s="2"/>
      <c r="D151" s="2"/>
      <c r="E151" s="2"/>
      <c r="F151" s="2"/>
      <c r="G151" s="2"/>
      <c r="H151" s="2"/>
      <c r="I151" s="2"/>
      <c r="J151" s="2"/>
      <c r="K151" s="2"/>
      <c r="L151" s="2"/>
      <c r="M151" s="2"/>
      <c r="N151" s="2"/>
      <c r="O151" s="2"/>
      <c r="P151" s="2"/>
      <c r="Q151" s="2"/>
      <c r="R151" s="2"/>
      <c r="S151" s="2"/>
      <c r="T151" s="2"/>
    </row>
    <row r="152" spans="2:20" s="1" customFormat="1" ht="14.1" customHeight="1" x14ac:dyDescent="0.3">
      <c r="B152" s="2"/>
      <c r="C152" s="2"/>
      <c r="D152" s="2"/>
      <c r="E152" s="2"/>
      <c r="F152" s="2"/>
      <c r="G152" s="2"/>
      <c r="H152" s="2"/>
      <c r="I152" s="2"/>
      <c r="J152" s="2"/>
      <c r="K152" s="2"/>
      <c r="L152" s="2"/>
      <c r="M152" s="2"/>
      <c r="N152" s="2"/>
      <c r="O152" s="2"/>
      <c r="P152" s="2"/>
      <c r="Q152" s="2"/>
      <c r="R152" s="2"/>
      <c r="S152" s="2"/>
      <c r="T152" s="2"/>
    </row>
    <row r="153" spans="2:20" s="1" customFormat="1" ht="14.1" customHeight="1" x14ac:dyDescent="0.3">
      <c r="B153" s="2"/>
      <c r="C153" s="2"/>
      <c r="D153" s="2"/>
      <c r="E153" s="2"/>
      <c r="F153" s="2"/>
      <c r="G153" s="2"/>
      <c r="H153" s="2"/>
      <c r="I153" s="2"/>
      <c r="J153" s="2"/>
      <c r="K153" s="2"/>
      <c r="L153" s="2"/>
      <c r="M153" s="2"/>
      <c r="N153" s="2"/>
      <c r="O153" s="2"/>
      <c r="P153" s="2"/>
      <c r="Q153" s="2"/>
      <c r="R153" s="2"/>
      <c r="S153" s="2"/>
      <c r="T153" s="2"/>
    </row>
    <row r="154" spans="2:20" s="1" customFormat="1" ht="14.1" customHeight="1" x14ac:dyDescent="0.3">
      <c r="B154" s="2"/>
      <c r="C154" s="2"/>
      <c r="D154" s="2"/>
      <c r="E154" s="2"/>
      <c r="F154" s="2"/>
      <c r="G154" s="2"/>
      <c r="H154" s="2"/>
      <c r="I154" s="2"/>
      <c r="J154" s="2"/>
      <c r="K154" s="2"/>
      <c r="L154" s="2"/>
      <c r="M154" s="2"/>
      <c r="N154" s="2"/>
      <c r="O154" s="2"/>
      <c r="P154" s="2"/>
      <c r="Q154" s="2"/>
      <c r="R154" s="2"/>
      <c r="S154" s="2"/>
      <c r="T154" s="2"/>
    </row>
    <row r="155" spans="2:20" s="1" customFormat="1" ht="14.1" customHeight="1" x14ac:dyDescent="0.3">
      <c r="B155" s="2"/>
      <c r="C155" s="2"/>
      <c r="D155" s="2"/>
      <c r="E155" s="2"/>
      <c r="F155" s="2"/>
      <c r="G155" s="2"/>
      <c r="H155" s="2"/>
      <c r="I155" s="2"/>
      <c r="J155" s="2"/>
      <c r="K155" s="2"/>
      <c r="L155" s="2"/>
      <c r="M155" s="2"/>
      <c r="N155" s="2"/>
      <c r="O155" s="2"/>
      <c r="P155" s="2"/>
      <c r="Q155" s="2"/>
      <c r="R155" s="2"/>
      <c r="S155" s="2"/>
      <c r="T155" s="2"/>
    </row>
    <row r="156" spans="2:20" s="1" customFormat="1" ht="14.1" customHeight="1" x14ac:dyDescent="0.3">
      <c r="B156" s="2"/>
      <c r="C156" s="2"/>
      <c r="D156" s="2"/>
      <c r="E156" s="2"/>
      <c r="F156" s="2"/>
      <c r="G156" s="2"/>
      <c r="H156" s="2"/>
      <c r="I156" s="2"/>
      <c r="J156" s="2"/>
      <c r="K156" s="2"/>
      <c r="L156" s="2"/>
      <c r="M156" s="2"/>
      <c r="N156" s="2"/>
      <c r="O156" s="2"/>
      <c r="P156" s="2"/>
      <c r="Q156" s="2"/>
      <c r="R156" s="2"/>
      <c r="S156" s="2"/>
      <c r="T156" s="2"/>
    </row>
    <row r="157" spans="2:20" s="1" customFormat="1" ht="14.1" customHeight="1" x14ac:dyDescent="0.3">
      <c r="B157" s="2"/>
      <c r="C157" s="2"/>
      <c r="D157" s="2"/>
      <c r="E157" s="2"/>
      <c r="F157" s="2"/>
      <c r="G157" s="2"/>
      <c r="H157" s="2"/>
      <c r="I157" s="2"/>
      <c r="J157" s="2"/>
      <c r="K157" s="2"/>
      <c r="L157" s="2"/>
      <c r="M157" s="2"/>
      <c r="N157" s="2"/>
      <c r="O157" s="2"/>
      <c r="P157" s="2"/>
      <c r="Q157" s="2"/>
      <c r="R157" s="2"/>
      <c r="S157" s="2"/>
      <c r="T157" s="2"/>
    </row>
    <row r="158" spans="2:20" s="1" customFormat="1" ht="14.1" customHeight="1" x14ac:dyDescent="0.3">
      <c r="B158" s="2"/>
      <c r="C158" s="2"/>
      <c r="D158" s="2"/>
      <c r="E158" s="2"/>
      <c r="F158" s="2"/>
      <c r="G158" s="2"/>
      <c r="H158" s="2"/>
      <c r="I158" s="2"/>
      <c r="J158" s="2"/>
      <c r="K158" s="2"/>
      <c r="L158" s="2"/>
      <c r="M158" s="2"/>
      <c r="N158" s="2"/>
      <c r="O158" s="2"/>
      <c r="P158" s="2"/>
      <c r="Q158" s="2"/>
      <c r="R158" s="2"/>
      <c r="S158" s="2"/>
      <c r="T158" s="2"/>
    </row>
    <row r="159" spans="2:20" s="1" customFormat="1" ht="14.1" customHeight="1" x14ac:dyDescent="0.3">
      <c r="B159" s="2"/>
      <c r="C159" s="2"/>
      <c r="D159" s="2"/>
      <c r="E159" s="2"/>
      <c r="F159" s="2"/>
      <c r="G159" s="2"/>
      <c r="H159" s="2"/>
      <c r="I159" s="2"/>
      <c r="J159" s="2"/>
      <c r="K159" s="2"/>
      <c r="L159" s="2"/>
      <c r="M159" s="2"/>
      <c r="N159" s="2"/>
      <c r="O159" s="2"/>
      <c r="P159" s="2"/>
      <c r="Q159" s="2"/>
      <c r="R159" s="2"/>
      <c r="S159" s="2"/>
      <c r="T159" s="2"/>
    </row>
    <row r="160" spans="2:20" s="1" customFormat="1" ht="14.1" customHeight="1" x14ac:dyDescent="0.3">
      <c r="B160" s="2"/>
      <c r="C160" s="2"/>
      <c r="D160" s="2"/>
      <c r="E160" s="2"/>
      <c r="F160" s="2"/>
      <c r="G160" s="2"/>
      <c r="H160" s="2"/>
      <c r="I160" s="2"/>
      <c r="J160" s="2"/>
      <c r="K160" s="2"/>
      <c r="L160" s="2"/>
      <c r="M160" s="2"/>
      <c r="N160" s="2"/>
      <c r="O160" s="2"/>
      <c r="P160" s="2"/>
      <c r="Q160" s="2"/>
      <c r="R160" s="2"/>
      <c r="S160" s="2"/>
      <c r="T160" s="2"/>
    </row>
    <row r="161" spans="2:20" s="1" customFormat="1" ht="14.1" customHeight="1" x14ac:dyDescent="0.3">
      <c r="B161" s="2"/>
      <c r="C161" s="2"/>
      <c r="D161" s="2"/>
      <c r="E161" s="2"/>
      <c r="F161" s="2"/>
      <c r="G161" s="2"/>
      <c r="H161" s="2"/>
      <c r="I161" s="2"/>
      <c r="J161" s="2"/>
      <c r="K161" s="2"/>
      <c r="L161" s="2"/>
      <c r="M161" s="2"/>
      <c r="N161" s="2"/>
      <c r="O161" s="2"/>
      <c r="P161" s="2"/>
      <c r="Q161" s="2"/>
      <c r="R161" s="2"/>
      <c r="S161" s="2"/>
      <c r="T161" s="2"/>
    </row>
    <row r="162" spans="2:20" s="1" customFormat="1" ht="14.1" customHeight="1" x14ac:dyDescent="0.3">
      <c r="B162" s="2"/>
      <c r="C162" s="2"/>
      <c r="D162" s="2"/>
      <c r="E162" s="2"/>
      <c r="F162" s="2"/>
      <c r="G162" s="2"/>
      <c r="H162" s="2"/>
      <c r="I162" s="2"/>
      <c r="J162" s="2"/>
      <c r="K162" s="2"/>
      <c r="L162" s="2"/>
      <c r="M162" s="2"/>
      <c r="N162" s="2"/>
      <c r="O162" s="2"/>
      <c r="P162" s="2"/>
      <c r="Q162" s="2"/>
      <c r="R162" s="2"/>
      <c r="S162" s="2"/>
      <c r="T162" s="2"/>
    </row>
    <row r="163" spans="2:20" s="1" customFormat="1" ht="14.1" customHeight="1" x14ac:dyDescent="0.3">
      <c r="B163" s="2"/>
      <c r="C163" s="2"/>
      <c r="D163" s="2"/>
      <c r="E163" s="2"/>
      <c r="F163" s="2"/>
      <c r="G163" s="2"/>
      <c r="H163" s="2"/>
      <c r="I163" s="2"/>
      <c r="J163" s="2"/>
      <c r="K163" s="2"/>
      <c r="L163" s="2"/>
      <c r="M163" s="2"/>
      <c r="N163" s="2"/>
      <c r="O163" s="2"/>
      <c r="P163" s="2"/>
      <c r="Q163" s="2"/>
      <c r="R163" s="2"/>
      <c r="S163" s="2"/>
      <c r="T163" s="2"/>
    </row>
    <row r="164" spans="2:20" s="1" customFormat="1" ht="14.1" customHeight="1" x14ac:dyDescent="0.3">
      <c r="B164" s="2"/>
      <c r="C164" s="2"/>
      <c r="D164" s="2"/>
      <c r="E164" s="2"/>
      <c r="F164" s="2"/>
      <c r="G164" s="2"/>
      <c r="H164" s="2"/>
      <c r="I164" s="2"/>
      <c r="J164" s="2"/>
      <c r="K164" s="2"/>
      <c r="L164" s="2"/>
      <c r="M164" s="2"/>
      <c r="N164" s="2"/>
      <c r="O164" s="2"/>
      <c r="P164" s="2"/>
      <c r="Q164" s="2"/>
      <c r="R164" s="2"/>
      <c r="S164" s="2"/>
      <c r="T164" s="2"/>
    </row>
    <row r="165" spans="2:20" s="1" customFormat="1" ht="14.1" customHeight="1" x14ac:dyDescent="0.3">
      <c r="B165" s="2"/>
      <c r="C165" s="2"/>
      <c r="D165" s="2"/>
      <c r="E165" s="2"/>
      <c r="F165" s="2"/>
      <c r="G165" s="2"/>
      <c r="H165" s="2"/>
      <c r="I165" s="2"/>
      <c r="J165" s="2"/>
      <c r="K165" s="2"/>
      <c r="L165" s="2"/>
      <c r="M165" s="2"/>
      <c r="N165" s="2"/>
      <c r="O165" s="2"/>
      <c r="P165" s="2"/>
      <c r="Q165" s="2"/>
      <c r="R165" s="2"/>
      <c r="S165" s="2"/>
      <c r="T165" s="2"/>
    </row>
    <row r="166" spans="2:20" s="1" customFormat="1" ht="14.1" customHeight="1" x14ac:dyDescent="0.3">
      <c r="B166" s="2"/>
      <c r="C166" s="2"/>
      <c r="D166" s="2"/>
      <c r="E166" s="2"/>
      <c r="F166" s="2"/>
      <c r="G166" s="2"/>
      <c r="H166" s="2"/>
      <c r="I166" s="2"/>
      <c r="J166" s="2"/>
      <c r="K166" s="2"/>
      <c r="L166" s="2"/>
      <c r="M166" s="2"/>
      <c r="N166" s="2"/>
      <c r="O166" s="2"/>
      <c r="P166" s="2"/>
      <c r="Q166" s="2"/>
      <c r="R166" s="2"/>
      <c r="S166" s="2"/>
      <c r="T166" s="2"/>
    </row>
    <row r="167" spans="2:20" s="1" customFormat="1" ht="14.1" customHeight="1" x14ac:dyDescent="0.3">
      <c r="B167" s="2"/>
      <c r="C167" s="2"/>
      <c r="D167" s="2"/>
      <c r="E167" s="2"/>
      <c r="F167" s="2"/>
      <c r="G167" s="2"/>
      <c r="H167" s="2"/>
      <c r="I167" s="2"/>
      <c r="J167" s="2"/>
      <c r="K167" s="2"/>
      <c r="L167" s="2"/>
      <c r="M167" s="2"/>
      <c r="N167" s="2"/>
      <c r="O167" s="2"/>
      <c r="P167" s="2"/>
      <c r="Q167" s="2"/>
      <c r="R167" s="2"/>
      <c r="S167" s="2"/>
      <c r="T167" s="2"/>
    </row>
    <row r="168" spans="2:20" s="1" customFormat="1" ht="14.1" customHeight="1" x14ac:dyDescent="0.3">
      <c r="B168" s="2"/>
      <c r="C168" s="2"/>
      <c r="D168" s="2"/>
      <c r="E168" s="2"/>
      <c r="F168" s="2"/>
      <c r="G168" s="2"/>
      <c r="H168" s="2"/>
      <c r="I168" s="2"/>
      <c r="J168" s="2"/>
      <c r="K168" s="2"/>
      <c r="L168" s="2"/>
      <c r="M168" s="2"/>
      <c r="N168" s="2"/>
      <c r="O168" s="2"/>
      <c r="P168" s="2"/>
      <c r="Q168" s="2"/>
      <c r="R168" s="2"/>
      <c r="S168" s="2"/>
      <c r="T168" s="2"/>
    </row>
    <row r="169" spans="2:20" s="1" customFormat="1" ht="14.1" customHeight="1" x14ac:dyDescent="0.3">
      <c r="B169" s="2"/>
      <c r="C169" s="2"/>
      <c r="D169" s="2"/>
      <c r="E169" s="2"/>
      <c r="F169" s="2"/>
      <c r="G169" s="2"/>
      <c r="H169" s="2"/>
      <c r="I169" s="2"/>
      <c r="J169" s="2"/>
      <c r="K169" s="2"/>
      <c r="L169" s="2"/>
      <c r="M169" s="2"/>
      <c r="N169" s="2"/>
      <c r="O169" s="2"/>
      <c r="P169" s="2"/>
      <c r="Q169" s="2"/>
      <c r="R169" s="2"/>
      <c r="S169" s="2"/>
      <c r="T169" s="2"/>
    </row>
    <row r="170" spans="2:20" s="1" customFormat="1" ht="14.1" customHeight="1" x14ac:dyDescent="0.3">
      <c r="B170" s="2"/>
      <c r="C170" s="2"/>
      <c r="D170" s="2"/>
      <c r="E170" s="2"/>
      <c r="F170" s="2"/>
      <c r="G170" s="2"/>
      <c r="H170" s="2"/>
      <c r="I170" s="2"/>
      <c r="J170" s="2"/>
      <c r="K170" s="2"/>
      <c r="L170" s="2"/>
      <c r="M170" s="2"/>
      <c r="N170" s="2"/>
      <c r="O170" s="2"/>
      <c r="P170" s="2"/>
      <c r="Q170" s="2"/>
      <c r="R170" s="2"/>
      <c r="S170" s="2"/>
      <c r="T170" s="2"/>
    </row>
    <row r="171" spans="2:20" s="1" customFormat="1" ht="14.1" customHeight="1" x14ac:dyDescent="0.3">
      <c r="B171" s="2"/>
      <c r="C171" s="2"/>
      <c r="D171" s="2"/>
      <c r="E171" s="2"/>
      <c r="F171" s="2"/>
      <c r="G171" s="2"/>
      <c r="H171" s="2"/>
      <c r="I171" s="2"/>
      <c r="J171" s="2"/>
      <c r="K171" s="2"/>
      <c r="L171" s="2"/>
      <c r="M171" s="2"/>
      <c r="N171" s="2"/>
      <c r="O171" s="2"/>
      <c r="P171" s="2"/>
      <c r="Q171" s="2"/>
      <c r="R171" s="2"/>
      <c r="S171" s="2"/>
      <c r="T171" s="2"/>
    </row>
    <row r="172" spans="2:20" s="1" customFormat="1" ht="14.1" customHeight="1" x14ac:dyDescent="0.3">
      <c r="B172" s="2"/>
      <c r="C172" s="2"/>
      <c r="D172" s="2"/>
      <c r="E172" s="2"/>
      <c r="F172" s="2"/>
      <c r="G172" s="2"/>
      <c r="H172" s="2"/>
      <c r="I172" s="2"/>
      <c r="J172" s="2"/>
      <c r="K172" s="2"/>
      <c r="L172" s="2"/>
      <c r="M172" s="2"/>
      <c r="N172" s="2"/>
      <c r="O172" s="2"/>
      <c r="P172" s="2"/>
      <c r="Q172" s="2"/>
      <c r="R172" s="2"/>
      <c r="S172" s="2"/>
      <c r="T172" s="2"/>
    </row>
    <row r="173" spans="2:20" s="1" customFormat="1" ht="14.1" customHeight="1" x14ac:dyDescent="0.3">
      <c r="B173" s="2"/>
      <c r="C173" s="2"/>
      <c r="D173" s="2"/>
      <c r="E173" s="2"/>
      <c r="F173" s="2"/>
      <c r="G173" s="2"/>
      <c r="H173" s="2"/>
      <c r="I173" s="2"/>
      <c r="J173" s="2"/>
      <c r="K173" s="2"/>
      <c r="L173" s="2"/>
      <c r="M173" s="2"/>
      <c r="N173" s="2"/>
      <c r="O173" s="2"/>
      <c r="P173" s="2"/>
      <c r="Q173" s="2"/>
      <c r="R173" s="2"/>
      <c r="S173" s="2"/>
      <c r="T173" s="2"/>
    </row>
    <row r="174" spans="2:20" s="1" customFormat="1" ht="14.1" customHeight="1" x14ac:dyDescent="0.3">
      <c r="B174" s="2"/>
      <c r="C174" s="2"/>
      <c r="D174" s="2"/>
      <c r="E174" s="2"/>
      <c r="F174" s="2"/>
      <c r="G174" s="2"/>
      <c r="H174" s="2"/>
      <c r="I174" s="2"/>
      <c r="J174" s="2"/>
      <c r="K174" s="2"/>
      <c r="L174" s="2"/>
      <c r="M174" s="2"/>
      <c r="N174" s="2"/>
      <c r="O174" s="2"/>
      <c r="P174" s="2"/>
      <c r="Q174" s="2"/>
      <c r="R174" s="2"/>
      <c r="S174" s="2"/>
      <c r="T174" s="2"/>
    </row>
    <row r="175" spans="2:20" s="1" customFormat="1" ht="14.1" customHeight="1" x14ac:dyDescent="0.3">
      <c r="B175" s="2"/>
      <c r="C175" s="2"/>
      <c r="D175" s="2"/>
      <c r="E175" s="2"/>
      <c r="F175" s="2"/>
      <c r="G175" s="2"/>
      <c r="H175" s="2"/>
      <c r="I175" s="2"/>
      <c r="J175" s="2"/>
      <c r="K175" s="2"/>
      <c r="L175" s="2"/>
      <c r="M175" s="2"/>
      <c r="N175" s="2"/>
      <c r="O175" s="2"/>
      <c r="P175" s="2"/>
      <c r="Q175" s="2"/>
      <c r="R175" s="2"/>
      <c r="S175" s="2"/>
      <c r="T175" s="2"/>
    </row>
    <row r="176" spans="2:20" s="1" customFormat="1" ht="14.1" customHeight="1" x14ac:dyDescent="0.3">
      <c r="B176" s="2"/>
      <c r="C176" s="2"/>
      <c r="D176" s="2"/>
      <c r="E176" s="2"/>
      <c r="F176" s="2"/>
      <c r="G176" s="2"/>
      <c r="H176" s="2"/>
      <c r="I176" s="2"/>
      <c r="J176" s="2"/>
      <c r="K176" s="2"/>
      <c r="L176" s="2"/>
      <c r="M176" s="2"/>
      <c r="N176" s="2"/>
      <c r="O176" s="2"/>
      <c r="P176" s="2"/>
      <c r="Q176" s="2"/>
      <c r="R176" s="2"/>
      <c r="S176" s="2"/>
      <c r="T176" s="2"/>
    </row>
    <row r="177" spans="2:20" s="1" customFormat="1" ht="14.1" customHeight="1" x14ac:dyDescent="0.3">
      <c r="B177" s="2"/>
      <c r="C177" s="2"/>
      <c r="D177" s="2"/>
      <c r="E177" s="2"/>
      <c r="F177" s="2"/>
      <c r="G177" s="2"/>
      <c r="H177" s="2"/>
      <c r="I177" s="2"/>
      <c r="J177" s="2"/>
      <c r="K177" s="2"/>
      <c r="L177" s="2"/>
      <c r="M177" s="2"/>
      <c r="N177" s="2"/>
      <c r="O177" s="2"/>
      <c r="P177" s="2"/>
      <c r="Q177" s="2"/>
      <c r="R177" s="2"/>
      <c r="S177" s="2"/>
      <c r="T177" s="2"/>
    </row>
    <row r="178" spans="2:20" s="1" customFormat="1" ht="14.1" customHeight="1" x14ac:dyDescent="0.3">
      <c r="B178" s="2"/>
      <c r="C178" s="2"/>
      <c r="D178" s="2"/>
      <c r="E178" s="2"/>
      <c r="F178" s="2"/>
      <c r="G178" s="2"/>
      <c r="H178" s="2"/>
      <c r="I178" s="2"/>
      <c r="J178" s="2"/>
      <c r="K178" s="2"/>
      <c r="L178" s="2"/>
      <c r="M178" s="2"/>
      <c r="N178" s="2"/>
      <c r="O178" s="2"/>
      <c r="P178" s="2"/>
      <c r="Q178" s="2"/>
      <c r="R178" s="2"/>
      <c r="S178" s="2"/>
      <c r="T178" s="2"/>
    </row>
    <row r="179" spans="2:20" s="1" customFormat="1" ht="14.1" customHeight="1" x14ac:dyDescent="0.3">
      <c r="B179" s="2"/>
      <c r="C179" s="2"/>
      <c r="D179" s="2"/>
      <c r="E179" s="2"/>
      <c r="F179" s="2"/>
      <c r="G179" s="2"/>
      <c r="H179" s="2"/>
      <c r="I179" s="2"/>
      <c r="J179" s="2"/>
      <c r="K179" s="2"/>
      <c r="L179" s="2"/>
      <c r="M179" s="2"/>
      <c r="N179" s="2"/>
      <c r="O179" s="2"/>
      <c r="P179" s="2"/>
      <c r="Q179" s="2"/>
      <c r="R179" s="2"/>
      <c r="S179" s="2"/>
      <c r="T179" s="2"/>
    </row>
    <row r="180" spans="2:20" s="1" customFormat="1" ht="14.1" customHeight="1" x14ac:dyDescent="0.3">
      <c r="B180" s="2"/>
      <c r="C180" s="2"/>
      <c r="D180" s="2"/>
      <c r="E180" s="2"/>
      <c r="F180" s="2"/>
      <c r="G180" s="2"/>
      <c r="H180" s="2"/>
      <c r="I180" s="2"/>
      <c r="J180" s="2"/>
      <c r="K180" s="2"/>
      <c r="L180" s="2"/>
      <c r="M180" s="2"/>
      <c r="N180" s="2"/>
      <c r="O180" s="2"/>
      <c r="P180" s="2"/>
      <c r="Q180" s="2"/>
      <c r="R180" s="2"/>
      <c r="S180" s="2"/>
      <c r="T180" s="2"/>
    </row>
    <row r="181" spans="2:20" s="1" customFormat="1" ht="14.1" customHeight="1" x14ac:dyDescent="0.3">
      <c r="B181" s="2"/>
      <c r="C181" s="2"/>
      <c r="D181" s="2"/>
      <c r="E181" s="2"/>
      <c r="F181" s="2"/>
      <c r="G181" s="2"/>
      <c r="H181" s="2"/>
      <c r="I181" s="2"/>
      <c r="J181" s="2"/>
      <c r="K181" s="2"/>
      <c r="L181" s="2"/>
      <c r="M181" s="2"/>
      <c r="N181" s="2"/>
      <c r="O181" s="2"/>
      <c r="P181" s="2"/>
      <c r="Q181" s="2"/>
      <c r="R181" s="2"/>
      <c r="S181" s="2"/>
      <c r="T181" s="2"/>
    </row>
    <row r="182" spans="2:20" s="1" customFormat="1" ht="14.1" customHeight="1" x14ac:dyDescent="0.3">
      <c r="B182" s="2"/>
      <c r="C182" s="2"/>
      <c r="D182" s="2"/>
      <c r="E182" s="2"/>
      <c r="F182" s="2"/>
      <c r="G182" s="2"/>
      <c r="H182" s="2"/>
      <c r="I182" s="2"/>
      <c r="J182" s="2"/>
      <c r="K182" s="2"/>
      <c r="L182" s="2"/>
      <c r="M182" s="2"/>
      <c r="N182" s="2"/>
      <c r="O182" s="2"/>
      <c r="P182" s="2"/>
      <c r="Q182" s="2"/>
      <c r="R182" s="2"/>
      <c r="S182" s="2"/>
      <c r="T182" s="2"/>
    </row>
    <row r="183" spans="2:20" s="1" customFormat="1" ht="14.1" customHeight="1" x14ac:dyDescent="0.3">
      <c r="B183" s="2"/>
      <c r="C183" s="2"/>
      <c r="D183" s="2"/>
      <c r="E183" s="2"/>
      <c r="F183" s="2"/>
      <c r="G183" s="2"/>
      <c r="H183" s="2"/>
      <c r="I183" s="2"/>
      <c r="J183" s="2"/>
      <c r="K183" s="2"/>
      <c r="L183" s="2"/>
      <c r="M183" s="2"/>
      <c r="N183" s="2"/>
      <c r="O183" s="2"/>
      <c r="P183" s="2"/>
      <c r="Q183" s="2"/>
      <c r="R183" s="2"/>
      <c r="S183" s="2"/>
      <c r="T183" s="2"/>
    </row>
    <row r="184" spans="2:20" s="1" customFormat="1" ht="14.1" customHeight="1" x14ac:dyDescent="0.3">
      <c r="B184" s="2"/>
      <c r="C184" s="2"/>
      <c r="D184" s="2"/>
      <c r="E184" s="2"/>
      <c r="F184" s="2"/>
      <c r="G184" s="2"/>
      <c r="H184" s="2"/>
      <c r="I184" s="2"/>
      <c r="J184" s="2"/>
      <c r="K184" s="2"/>
      <c r="L184" s="2"/>
      <c r="M184" s="2"/>
      <c r="N184" s="2"/>
      <c r="O184" s="2"/>
      <c r="P184" s="2"/>
      <c r="Q184" s="2"/>
      <c r="R184" s="2"/>
      <c r="S184" s="2"/>
      <c r="T184" s="2"/>
    </row>
    <row r="185" spans="2:20" s="1" customFormat="1" ht="14.1" customHeight="1" x14ac:dyDescent="0.3">
      <c r="B185" s="2"/>
      <c r="C185" s="2"/>
      <c r="D185" s="2"/>
      <c r="E185" s="2"/>
      <c r="F185" s="2"/>
      <c r="G185" s="2"/>
      <c r="H185" s="2"/>
      <c r="I185" s="2"/>
      <c r="J185" s="2"/>
      <c r="K185" s="2"/>
      <c r="L185" s="2"/>
      <c r="M185" s="2"/>
      <c r="N185" s="2"/>
      <c r="O185" s="2"/>
      <c r="P185" s="2"/>
      <c r="Q185" s="2"/>
      <c r="R185" s="2"/>
      <c r="S185" s="2"/>
      <c r="T185" s="2"/>
    </row>
    <row r="186" spans="2:20" s="1" customFormat="1" ht="14.1" customHeight="1" x14ac:dyDescent="0.3">
      <c r="B186" s="2"/>
      <c r="C186" s="2"/>
      <c r="D186" s="2"/>
      <c r="E186" s="2"/>
      <c r="F186" s="2"/>
      <c r="G186" s="2"/>
      <c r="H186" s="2"/>
      <c r="I186" s="2"/>
      <c r="J186" s="2"/>
      <c r="K186" s="2"/>
      <c r="L186" s="2"/>
      <c r="M186" s="2"/>
      <c r="N186" s="2"/>
      <c r="O186" s="2"/>
      <c r="P186" s="2"/>
      <c r="Q186" s="2"/>
      <c r="R186" s="2"/>
      <c r="S186" s="2"/>
      <c r="T186" s="2"/>
    </row>
    <row r="187" spans="2:20" s="1" customFormat="1" ht="14.1" customHeight="1" x14ac:dyDescent="0.3">
      <c r="B187" s="2"/>
      <c r="C187" s="2"/>
      <c r="D187" s="2"/>
      <c r="E187" s="2"/>
      <c r="F187" s="2"/>
      <c r="G187" s="2"/>
      <c r="H187" s="2"/>
      <c r="I187" s="2"/>
      <c r="J187" s="2"/>
      <c r="K187" s="2"/>
      <c r="L187" s="2"/>
      <c r="M187" s="2"/>
      <c r="N187" s="2"/>
      <c r="O187" s="2"/>
      <c r="P187" s="2"/>
      <c r="Q187" s="2"/>
      <c r="R187" s="2"/>
      <c r="S187" s="2"/>
      <c r="T187" s="2"/>
    </row>
    <row r="188" spans="2:20" s="1" customFormat="1" ht="14.1" customHeight="1" x14ac:dyDescent="0.3">
      <c r="B188" s="2"/>
      <c r="C188" s="2"/>
      <c r="D188" s="2"/>
      <c r="E188" s="2"/>
      <c r="F188" s="2"/>
      <c r="G188" s="2"/>
      <c r="H188" s="2"/>
      <c r="I188" s="2"/>
      <c r="J188" s="2"/>
      <c r="K188" s="2"/>
      <c r="L188" s="2"/>
      <c r="M188" s="2"/>
      <c r="N188" s="2"/>
      <c r="O188" s="2"/>
      <c r="P188" s="2"/>
      <c r="Q188" s="2"/>
      <c r="R188" s="2"/>
      <c r="S188" s="2"/>
      <c r="T188" s="2"/>
    </row>
    <row r="189" spans="2:20" s="1" customFormat="1" ht="14.1" customHeight="1" x14ac:dyDescent="0.3">
      <c r="B189" s="2"/>
      <c r="C189" s="2"/>
      <c r="D189" s="2"/>
      <c r="E189" s="2"/>
      <c r="F189" s="2"/>
      <c r="G189" s="2"/>
      <c r="H189" s="2"/>
      <c r="I189" s="2"/>
      <c r="J189" s="2"/>
      <c r="K189" s="2"/>
      <c r="L189" s="2"/>
      <c r="M189" s="2"/>
      <c r="N189" s="2"/>
      <c r="O189" s="2"/>
      <c r="P189" s="2"/>
      <c r="Q189" s="2"/>
      <c r="R189" s="2"/>
      <c r="S189" s="2"/>
      <c r="T189" s="2"/>
    </row>
    <row r="190" spans="2:20" s="1" customFormat="1" ht="14.1" customHeight="1" x14ac:dyDescent="0.3">
      <c r="B190" s="2"/>
      <c r="C190" s="2"/>
      <c r="D190" s="2"/>
      <c r="E190" s="2"/>
      <c r="F190" s="2"/>
      <c r="G190" s="2"/>
      <c r="H190" s="2"/>
      <c r="I190" s="2"/>
      <c r="J190" s="2"/>
      <c r="K190" s="2"/>
      <c r="L190" s="2"/>
      <c r="M190" s="2"/>
      <c r="N190" s="2"/>
      <c r="O190" s="2"/>
      <c r="P190" s="2"/>
      <c r="Q190" s="2"/>
      <c r="R190" s="2"/>
      <c r="S190" s="2"/>
      <c r="T190" s="2"/>
    </row>
    <row r="191" spans="2:20" s="1" customFormat="1" ht="14.1" customHeight="1" x14ac:dyDescent="0.3">
      <c r="B191" s="2"/>
      <c r="C191" s="2"/>
      <c r="D191" s="2"/>
      <c r="E191" s="2"/>
      <c r="F191" s="2"/>
      <c r="G191" s="2"/>
      <c r="H191" s="2"/>
      <c r="I191" s="2"/>
      <c r="J191" s="2"/>
      <c r="K191" s="2"/>
      <c r="L191" s="2"/>
      <c r="M191" s="2"/>
      <c r="N191" s="2"/>
      <c r="O191" s="2"/>
      <c r="P191" s="2"/>
      <c r="Q191" s="2"/>
      <c r="R191" s="2"/>
      <c r="S191" s="2"/>
      <c r="T191" s="2"/>
    </row>
    <row r="192" spans="2:20" s="1" customFormat="1" ht="14.1" customHeight="1" x14ac:dyDescent="0.3">
      <c r="B192" s="2"/>
      <c r="C192" s="2"/>
      <c r="D192" s="2"/>
      <c r="E192" s="2"/>
      <c r="F192" s="2"/>
      <c r="G192" s="2"/>
      <c r="H192" s="2"/>
      <c r="I192" s="2"/>
      <c r="J192" s="2"/>
      <c r="K192" s="2"/>
      <c r="L192" s="2"/>
      <c r="M192" s="2"/>
      <c r="N192" s="2"/>
      <c r="O192" s="2"/>
      <c r="P192" s="2"/>
      <c r="Q192" s="2"/>
      <c r="R192" s="2"/>
      <c r="S192" s="2"/>
      <c r="T192" s="2"/>
    </row>
    <row r="193" spans="2:20" s="1" customFormat="1" ht="14.1" customHeight="1" x14ac:dyDescent="0.3">
      <c r="B193" s="2"/>
      <c r="C193" s="2"/>
      <c r="D193" s="2"/>
      <c r="E193" s="2"/>
      <c r="F193" s="2"/>
      <c r="G193" s="2"/>
      <c r="H193" s="2"/>
      <c r="I193" s="2"/>
      <c r="J193" s="2"/>
      <c r="K193" s="2"/>
      <c r="L193" s="2"/>
      <c r="M193" s="2"/>
      <c r="N193" s="2"/>
      <c r="O193" s="2"/>
      <c r="P193" s="2"/>
      <c r="Q193" s="2"/>
      <c r="R193" s="2"/>
      <c r="S193" s="2"/>
      <c r="T193" s="2"/>
    </row>
    <row r="194" spans="2:20" s="1" customFormat="1" ht="14.1" customHeight="1" x14ac:dyDescent="0.3">
      <c r="B194" s="2"/>
      <c r="C194" s="2"/>
      <c r="D194" s="2"/>
      <c r="E194" s="2"/>
      <c r="F194" s="2"/>
      <c r="G194" s="2"/>
      <c r="H194" s="2"/>
      <c r="I194" s="2"/>
      <c r="J194" s="2"/>
      <c r="K194" s="2"/>
      <c r="L194" s="2"/>
      <c r="M194" s="2"/>
      <c r="N194" s="2"/>
      <c r="O194" s="2"/>
      <c r="P194" s="2"/>
      <c r="Q194" s="2"/>
      <c r="R194" s="2"/>
      <c r="S194" s="2"/>
      <c r="T194" s="2"/>
    </row>
    <row r="195" spans="2:20" s="1" customFormat="1" ht="14.1" customHeight="1" x14ac:dyDescent="0.3">
      <c r="B195" s="2"/>
      <c r="C195" s="2"/>
      <c r="D195" s="2"/>
      <c r="E195" s="2"/>
      <c r="F195" s="2"/>
      <c r="G195" s="2"/>
      <c r="H195" s="2"/>
      <c r="I195" s="2"/>
      <c r="J195" s="2"/>
      <c r="K195" s="2"/>
      <c r="L195" s="2"/>
      <c r="M195" s="2"/>
      <c r="N195" s="2"/>
      <c r="O195" s="2"/>
      <c r="P195" s="2"/>
      <c r="Q195" s="2"/>
      <c r="R195" s="2"/>
      <c r="S195" s="2"/>
      <c r="T195" s="2"/>
    </row>
    <row r="196" spans="2:20" s="1" customFormat="1" ht="14.1" customHeight="1" x14ac:dyDescent="0.3">
      <c r="B196" s="2"/>
      <c r="C196" s="2"/>
      <c r="D196" s="2"/>
      <c r="E196" s="2"/>
      <c r="F196" s="2"/>
      <c r="G196" s="2"/>
      <c r="H196" s="2"/>
      <c r="I196" s="2"/>
      <c r="J196" s="2"/>
      <c r="K196" s="2"/>
      <c r="L196" s="2"/>
      <c r="M196" s="2"/>
      <c r="N196" s="2"/>
      <c r="O196" s="2"/>
      <c r="P196" s="2"/>
      <c r="Q196" s="2"/>
      <c r="R196" s="2"/>
      <c r="S196" s="2"/>
      <c r="T196" s="2"/>
    </row>
  </sheetData>
  <mergeCells count="26">
    <mergeCell ref="D4:F4"/>
    <mergeCell ref="D20:F20"/>
    <mergeCell ref="D2:F2"/>
    <mergeCell ref="D21:F21"/>
    <mergeCell ref="D22:F22"/>
    <mergeCell ref="E5:F5"/>
    <mergeCell ref="D6:F6"/>
    <mergeCell ref="E7:F7"/>
    <mergeCell ref="E9:F9"/>
    <mergeCell ref="D10:F10"/>
    <mergeCell ref="D15:F16"/>
    <mergeCell ref="D23:F23"/>
    <mergeCell ref="D24:F24"/>
    <mergeCell ref="D25:F25"/>
    <mergeCell ref="D13:F13"/>
    <mergeCell ref="E18:F18"/>
    <mergeCell ref="E17:F17"/>
    <mergeCell ref="E14:F14"/>
    <mergeCell ref="D28:F28"/>
    <mergeCell ref="D31:F31"/>
    <mergeCell ref="D32:F32"/>
    <mergeCell ref="D33:F33"/>
    <mergeCell ref="D26:F26"/>
    <mergeCell ref="D30:E30"/>
    <mergeCell ref="D29:F29"/>
    <mergeCell ref="D27:F27"/>
  </mergeCells>
  <printOptions horizontalCentered="1"/>
  <pageMargins left="0.23622047244094491" right="0.23622047244094491" top="0.78740157480314965" bottom="0.55118110236220474" header="0" footer="0.47244094488188981"/>
  <pageSetup scale="83" orientation="landscape" r:id="rId1"/>
  <headerFooter alignWithMargins="0">
    <oddFooter>&amp;C&amp;"Arial Narrow,Regular"- 4 -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E2FBFE"/>
    <pageSetUpPr autoPageBreaks="0"/>
  </sheetPr>
  <dimension ref="A1:V31"/>
  <sheetViews>
    <sheetView showGridLines="0" showZeros="0" zoomScale="83" zoomScaleNormal="83" workbookViewId="0">
      <selection activeCell="B26" sqref="B26"/>
    </sheetView>
  </sheetViews>
  <sheetFormatPr defaultColWidth="9.125" defaultRowHeight="13.6" x14ac:dyDescent="0.25"/>
  <cols>
    <col min="1" max="1" width="45.75" style="30" customWidth="1"/>
    <col min="2" max="4" width="7.25" style="30" customWidth="1"/>
    <col min="5" max="17" width="7.75" style="30" customWidth="1"/>
    <col min="18" max="18" width="8.75" style="31" customWidth="1"/>
    <col min="19" max="16384" width="9.125" style="30"/>
  </cols>
  <sheetData>
    <row r="1" spans="1:22" ht="20.05" customHeight="1" x14ac:dyDescent="0.25">
      <c r="A1" s="350" t="s">
        <v>169</v>
      </c>
      <c r="B1" s="351"/>
      <c r="C1" s="351"/>
      <c r="D1" s="351"/>
      <c r="E1" s="351"/>
      <c r="F1" s="351"/>
      <c r="G1" s="351"/>
      <c r="H1" s="351"/>
      <c r="I1" s="351"/>
      <c r="J1" s="351"/>
      <c r="K1" s="351"/>
      <c r="L1" s="351"/>
      <c r="M1" s="351"/>
      <c r="N1" s="351"/>
      <c r="O1" s="351"/>
      <c r="P1" s="351"/>
      <c r="Q1" s="351"/>
      <c r="R1" s="352"/>
      <c r="S1" s="31"/>
    </row>
    <row r="2" spans="1:22" ht="25.15" customHeight="1" x14ac:dyDescent="0.25">
      <c r="A2" s="353" t="s">
        <v>170</v>
      </c>
      <c r="B2" s="354"/>
      <c r="C2" s="354"/>
      <c r="D2" s="354"/>
      <c r="E2" s="354"/>
      <c r="F2" s="354"/>
      <c r="G2" s="354"/>
      <c r="H2" s="354"/>
      <c r="I2" s="354"/>
      <c r="J2" s="354"/>
      <c r="K2" s="354"/>
      <c r="L2" s="354"/>
      <c r="M2" s="354"/>
      <c r="N2" s="354"/>
      <c r="O2" s="354"/>
      <c r="P2" s="354"/>
      <c r="Q2" s="354"/>
      <c r="R2" s="355"/>
      <c r="S2" s="31"/>
    </row>
    <row r="3" spans="1:22" ht="20.05" customHeight="1" x14ac:dyDescent="0.25">
      <c r="A3" s="81"/>
      <c r="B3" s="82" t="s">
        <v>171</v>
      </c>
      <c r="C3" s="358" t="s">
        <v>172</v>
      </c>
      <c r="D3" s="83"/>
      <c r="E3" s="83"/>
      <c r="F3" s="84"/>
      <c r="G3" s="84"/>
      <c r="H3" s="84"/>
      <c r="I3" s="84"/>
      <c r="J3" s="84"/>
      <c r="K3" s="84"/>
      <c r="L3" s="84"/>
      <c r="M3" s="84"/>
      <c r="N3" s="84"/>
      <c r="O3" s="84"/>
      <c r="P3" s="84"/>
      <c r="Q3" s="84"/>
      <c r="R3" s="83"/>
      <c r="S3" s="12"/>
    </row>
    <row r="4" spans="1:22" ht="20.05" customHeight="1" x14ac:dyDescent="0.2">
      <c r="A4" s="49" t="s">
        <v>1393</v>
      </c>
      <c r="B4" s="85" t="s">
        <v>1388</v>
      </c>
      <c r="C4" s="359"/>
      <c r="D4" s="86" t="s">
        <v>173</v>
      </c>
      <c r="E4" s="86" t="s">
        <v>174</v>
      </c>
      <c r="F4" s="87">
        <v>1</v>
      </c>
      <c r="G4" s="87">
        <v>2</v>
      </c>
      <c r="H4" s="87">
        <v>3</v>
      </c>
      <c r="I4" s="87">
        <v>4</v>
      </c>
      <c r="J4" s="87">
        <v>5</v>
      </c>
      <c r="K4" s="87">
        <v>6</v>
      </c>
      <c r="L4" s="87">
        <v>7</v>
      </c>
      <c r="M4" s="87">
        <v>8</v>
      </c>
      <c r="N4" s="87">
        <v>9</v>
      </c>
      <c r="O4" s="87">
        <v>10</v>
      </c>
      <c r="P4" s="87">
        <v>11</v>
      </c>
      <c r="Q4" s="87">
        <v>12</v>
      </c>
      <c r="R4" s="86" t="s">
        <v>175</v>
      </c>
      <c r="S4" s="12"/>
    </row>
    <row r="5" spans="1:22" ht="28.2" customHeight="1" x14ac:dyDescent="0.25">
      <c r="A5" s="269" t="s">
        <v>1394</v>
      </c>
      <c r="B5" s="68"/>
      <c r="C5" s="75" t="s">
        <v>6</v>
      </c>
      <c r="D5" s="75" t="s">
        <v>6</v>
      </c>
      <c r="E5" s="75" t="s">
        <v>6</v>
      </c>
      <c r="F5" s="75" t="s">
        <v>6</v>
      </c>
      <c r="G5" s="75" t="s">
        <v>6</v>
      </c>
      <c r="H5" s="75" t="s">
        <v>6</v>
      </c>
      <c r="I5" s="75" t="s">
        <v>6</v>
      </c>
      <c r="J5" s="75" t="s">
        <v>6</v>
      </c>
      <c r="K5" s="75" t="s">
        <v>6</v>
      </c>
      <c r="L5" s="75" t="s">
        <v>6</v>
      </c>
      <c r="M5" s="75" t="s">
        <v>6</v>
      </c>
      <c r="N5" s="75" t="s">
        <v>6</v>
      </c>
      <c r="O5" s="75" t="s">
        <v>6</v>
      </c>
      <c r="P5" s="75" t="s">
        <v>6</v>
      </c>
      <c r="Q5" s="75" t="s">
        <v>6</v>
      </c>
      <c r="R5" s="88">
        <v>0</v>
      </c>
      <c r="S5" s="12"/>
    </row>
    <row r="6" spans="1:22" ht="28.2" customHeight="1" x14ac:dyDescent="0.25">
      <c r="A6" s="100" t="s">
        <v>1395</v>
      </c>
      <c r="B6" s="80">
        <v>685</v>
      </c>
      <c r="C6" s="80">
        <v>546</v>
      </c>
      <c r="D6" s="80">
        <v>1311</v>
      </c>
      <c r="E6" s="80">
        <v>12760</v>
      </c>
      <c r="F6" s="80">
        <v>13452</v>
      </c>
      <c r="G6" s="80">
        <v>14212</v>
      </c>
      <c r="H6" s="80">
        <v>14347</v>
      </c>
      <c r="I6" s="80">
        <v>14798</v>
      </c>
      <c r="J6" s="80">
        <v>14822</v>
      </c>
      <c r="K6" s="80">
        <v>14963</v>
      </c>
      <c r="L6" s="80">
        <v>14952</v>
      </c>
      <c r="M6" s="80">
        <v>14984</v>
      </c>
      <c r="N6" s="80">
        <v>15082</v>
      </c>
      <c r="O6" s="80">
        <v>15174</v>
      </c>
      <c r="P6" s="80">
        <v>15719</v>
      </c>
      <c r="Q6" s="80">
        <v>17848</v>
      </c>
      <c r="R6" s="61">
        <v>194970</v>
      </c>
      <c r="S6" s="12"/>
    </row>
    <row r="7" spans="1:22" ht="28.2" customHeight="1" x14ac:dyDescent="0.25">
      <c r="A7" s="268" t="s">
        <v>1391</v>
      </c>
      <c r="B7" s="60">
        <v>2</v>
      </c>
      <c r="C7" s="60">
        <v>0</v>
      </c>
      <c r="D7" s="60">
        <v>12</v>
      </c>
      <c r="E7" s="60">
        <v>13</v>
      </c>
      <c r="F7" s="60">
        <v>15</v>
      </c>
      <c r="G7" s="60">
        <v>11</v>
      </c>
      <c r="H7" s="60">
        <v>22</v>
      </c>
      <c r="I7" s="60">
        <v>10</v>
      </c>
      <c r="J7" s="60">
        <v>16</v>
      </c>
      <c r="K7" s="60">
        <v>26</v>
      </c>
      <c r="L7" s="60">
        <v>11</v>
      </c>
      <c r="M7" s="60">
        <v>18</v>
      </c>
      <c r="N7" s="60">
        <v>20</v>
      </c>
      <c r="O7" s="60">
        <v>10</v>
      </c>
      <c r="P7" s="60">
        <v>19</v>
      </c>
      <c r="Q7" s="60">
        <v>9</v>
      </c>
      <c r="R7" s="61">
        <v>212</v>
      </c>
      <c r="S7" s="12"/>
    </row>
    <row r="8" spans="1:22" ht="28.2" customHeight="1" x14ac:dyDescent="0.25">
      <c r="A8" s="137" t="s">
        <v>1396</v>
      </c>
      <c r="B8" s="91">
        <v>687</v>
      </c>
      <c r="C8" s="91">
        <v>546</v>
      </c>
      <c r="D8" s="91">
        <v>1323</v>
      </c>
      <c r="E8" s="91">
        <v>12773</v>
      </c>
      <c r="F8" s="91">
        <v>13467</v>
      </c>
      <c r="G8" s="91">
        <v>14223</v>
      </c>
      <c r="H8" s="91">
        <v>14369</v>
      </c>
      <c r="I8" s="91">
        <v>14808</v>
      </c>
      <c r="J8" s="91">
        <v>14838</v>
      </c>
      <c r="K8" s="91">
        <v>14989</v>
      </c>
      <c r="L8" s="91">
        <v>14963</v>
      </c>
      <c r="M8" s="91">
        <v>15002</v>
      </c>
      <c r="N8" s="91">
        <v>15102</v>
      </c>
      <c r="O8" s="91">
        <v>15184</v>
      </c>
      <c r="P8" s="91">
        <v>15738</v>
      </c>
      <c r="Q8" s="91">
        <v>17857</v>
      </c>
      <c r="R8" s="91">
        <v>195182</v>
      </c>
      <c r="S8" s="12"/>
    </row>
    <row r="9" spans="1:22" ht="18" customHeight="1" x14ac:dyDescent="0.25">
      <c r="A9" s="360" t="s">
        <v>1390</v>
      </c>
      <c r="B9" s="84"/>
      <c r="C9" s="84"/>
      <c r="D9" s="84"/>
      <c r="E9" s="84"/>
      <c r="F9" s="84"/>
      <c r="G9" s="84"/>
      <c r="H9" s="84"/>
      <c r="I9" s="84"/>
      <c r="J9" s="84"/>
      <c r="K9" s="84"/>
      <c r="L9" s="84"/>
      <c r="M9" s="84"/>
      <c r="N9" s="84"/>
      <c r="O9" s="84"/>
      <c r="P9" s="84"/>
      <c r="Q9" s="84"/>
      <c r="R9" s="84"/>
      <c r="S9" s="12"/>
    </row>
    <row r="10" spans="1:22" ht="16.149999999999999" customHeight="1" x14ac:dyDescent="0.25">
      <c r="A10" s="361"/>
      <c r="B10" s="253">
        <v>9</v>
      </c>
      <c r="C10" s="253">
        <v>0</v>
      </c>
      <c r="D10" s="253">
        <v>128</v>
      </c>
      <c r="E10" s="253">
        <v>245</v>
      </c>
      <c r="F10" s="253">
        <v>275</v>
      </c>
      <c r="G10" s="253">
        <v>272</v>
      </c>
      <c r="H10" s="253">
        <v>281</v>
      </c>
      <c r="I10" s="253">
        <v>257</v>
      </c>
      <c r="J10" s="253">
        <v>285</v>
      </c>
      <c r="K10" s="253">
        <v>256</v>
      </c>
      <c r="L10" s="253">
        <v>262</v>
      </c>
      <c r="M10" s="253">
        <v>251</v>
      </c>
      <c r="N10" s="253">
        <v>280</v>
      </c>
      <c r="O10" s="253">
        <v>202</v>
      </c>
      <c r="P10" s="253">
        <v>184</v>
      </c>
      <c r="Q10" s="253">
        <v>229</v>
      </c>
      <c r="R10" s="174">
        <v>3407</v>
      </c>
      <c r="S10" s="12"/>
    </row>
    <row r="11" spans="1:22" ht="21.9" customHeight="1" x14ac:dyDescent="0.25">
      <c r="A11" s="362" t="s">
        <v>1389</v>
      </c>
      <c r="B11" s="84"/>
      <c r="C11" s="84"/>
      <c r="D11" s="84"/>
      <c r="E11" s="84"/>
      <c r="F11" s="84"/>
      <c r="G11" s="84"/>
      <c r="H11" s="84"/>
      <c r="I11" s="84"/>
      <c r="J11" s="84"/>
      <c r="K11" s="84"/>
      <c r="L11" s="84"/>
      <c r="M11" s="84"/>
      <c r="N11" s="84"/>
      <c r="O11" s="84"/>
      <c r="P11" s="84"/>
      <c r="Q11" s="84"/>
      <c r="R11" s="84"/>
      <c r="S11" s="12"/>
    </row>
    <row r="12" spans="1:22" ht="21.1" customHeight="1" x14ac:dyDescent="0.25">
      <c r="A12" s="363"/>
      <c r="B12" s="139">
        <v>696</v>
      </c>
      <c r="C12" s="139">
        <v>546</v>
      </c>
      <c r="D12" s="139">
        <v>1451</v>
      </c>
      <c r="E12" s="139">
        <v>13018</v>
      </c>
      <c r="F12" s="139">
        <v>13742</v>
      </c>
      <c r="G12" s="139">
        <v>14495</v>
      </c>
      <c r="H12" s="139">
        <v>14650</v>
      </c>
      <c r="I12" s="139">
        <v>15065</v>
      </c>
      <c r="J12" s="139">
        <v>15123</v>
      </c>
      <c r="K12" s="139">
        <v>15245</v>
      </c>
      <c r="L12" s="139">
        <v>15225</v>
      </c>
      <c r="M12" s="139">
        <v>15253</v>
      </c>
      <c r="N12" s="139">
        <v>15382</v>
      </c>
      <c r="O12" s="139">
        <v>15386</v>
      </c>
      <c r="P12" s="139">
        <v>15922</v>
      </c>
      <c r="Q12" s="139">
        <v>18086</v>
      </c>
      <c r="R12" s="139">
        <v>198589</v>
      </c>
      <c r="S12" s="12"/>
    </row>
    <row r="13" spans="1:22" ht="30.25" customHeight="1" x14ac:dyDescent="0.25">
      <c r="A13" s="138" t="s">
        <v>1397</v>
      </c>
      <c r="B13" s="68"/>
      <c r="C13" s="75"/>
      <c r="D13" s="75"/>
      <c r="E13" s="75"/>
      <c r="F13" s="75"/>
      <c r="G13" s="75"/>
      <c r="H13" s="75"/>
      <c r="I13" s="75"/>
      <c r="J13" s="75"/>
      <c r="K13" s="75"/>
      <c r="L13" s="75"/>
      <c r="M13" s="75"/>
      <c r="N13" s="75"/>
      <c r="O13" s="75"/>
      <c r="P13" s="75"/>
      <c r="Q13" s="75"/>
      <c r="R13" s="88"/>
      <c r="S13" s="12"/>
    </row>
    <row r="14" spans="1:22" ht="28.2" customHeight="1" x14ac:dyDescent="0.25">
      <c r="A14" s="90" t="s">
        <v>1398</v>
      </c>
      <c r="B14" s="169">
        <v>71</v>
      </c>
      <c r="C14" s="168">
        <v>2</v>
      </c>
      <c r="D14" s="168">
        <v>374</v>
      </c>
      <c r="E14" s="168">
        <v>1293</v>
      </c>
      <c r="F14" s="168">
        <v>1250</v>
      </c>
      <c r="G14" s="168">
        <v>1330</v>
      </c>
      <c r="H14" s="168">
        <v>1316</v>
      </c>
      <c r="I14" s="168">
        <v>1382</v>
      </c>
      <c r="J14" s="168">
        <v>1372</v>
      </c>
      <c r="K14" s="168">
        <v>1479</v>
      </c>
      <c r="L14" s="168">
        <v>1544</v>
      </c>
      <c r="M14" s="168">
        <v>1493</v>
      </c>
      <c r="N14" s="168">
        <v>1385</v>
      </c>
      <c r="O14" s="168">
        <v>1344</v>
      </c>
      <c r="P14" s="168">
        <v>1254</v>
      </c>
      <c r="Q14" s="168">
        <v>1194</v>
      </c>
      <c r="R14" s="169">
        <v>18012</v>
      </c>
      <c r="S14" s="12"/>
    </row>
    <row r="15" spans="1:22" ht="28.2" customHeight="1" x14ac:dyDescent="0.25">
      <c r="A15" s="89" t="s">
        <v>1399</v>
      </c>
      <c r="B15" s="171">
        <v>67</v>
      </c>
      <c r="C15" s="170">
        <v>0</v>
      </c>
      <c r="D15" s="170">
        <v>0</v>
      </c>
      <c r="E15" s="170">
        <v>142</v>
      </c>
      <c r="F15" s="170">
        <v>204</v>
      </c>
      <c r="G15" s="170">
        <v>303</v>
      </c>
      <c r="H15" s="170">
        <v>299</v>
      </c>
      <c r="I15" s="170">
        <v>253</v>
      </c>
      <c r="J15" s="170">
        <v>247</v>
      </c>
      <c r="K15" s="170">
        <v>248</v>
      </c>
      <c r="L15" s="170">
        <v>236</v>
      </c>
      <c r="M15" s="170">
        <v>221</v>
      </c>
      <c r="N15" s="170">
        <v>209</v>
      </c>
      <c r="O15" s="170">
        <v>106</v>
      </c>
      <c r="P15" s="170">
        <v>80</v>
      </c>
      <c r="Q15" s="170">
        <v>44</v>
      </c>
      <c r="R15" s="171">
        <v>2592</v>
      </c>
      <c r="S15" s="12"/>
    </row>
    <row r="16" spans="1:22" s="31" customFormat="1" ht="28.2" customHeight="1" x14ac:dyDescent="0.25">
      <c r="A16" s="92" t="s">
        <v>1400</v>
      </c>
      <c r="B16" s="172">
        <v>138</v>
      </c>
      <c r="C16" s="172">
        <v>2</v>
      </c>
      <c r="D16" s="172">
        <v>374</v>
      </c>
      <c r="E16" s="172">
        <v>1435</v>
      </c>
      <c r="F16" s="172">
        <v>1454</v>
      </c>
      <c r="G16" s="172">
        <v>1633</v>
      </c>
      <c r="H16" s="172">
        <v>1615</v>
      </c>
      <c r="I16" s="172">
        <v>1635</v>
      </c>
      <c r="J16" s="172">
        <v>1619</v>
      </c>
      <c r="K16" s="172">
        <v>1727</v>
      </c>
      <c r="L16" s="172">
        <v>1780</v>
      </c>
      <c r="M16" s="172">
        <v>1714</v>
      </c>
      <c r="N16" s="172">
        <v>1594</v>
      </c>
      <c r="O16" s="172">
        <v>1450</v>
      </c>
      <c r="P16" s="172">
        <v>1334</v>
      </c>
      <c r="Q16" s="172">
        <v>1238</v>
      </c>
      <c r="R16" s="172">
        <v>20604</v>
      </c>
      <c r="S16" s="15"/>
      <c r="T16" s="68"/>
      <c r="U16" s="68"/>
      <c r="V16" s="129"/>
    </row>
    <row r="17" spans="1:22" s="31" customFormat="1" ht="21.9" customHeight="1" x14ac:dyDescent="0.25">
      <c r="A17" s="360" t="s">
        <v>1392</v>
      </c>
      <c r="B17" s="173"/>
      <c r="C17" s="173"/>
      <c r="D17" s="173"/>
      <c r="E17" s="173"/>
      <c r="F17" s="173"/>
      <c r="G17" s="173"/>
      <c r="H17" s="173"/>
      <c r="I17" s="173"/>
      <c r="J17" s="173"/>
      <c r="K17" s="173"/>
      <c r="L17" s="173"/>
      <c r="M17" s="173"/>
      <c r="N17" s="173"/>
      <c r="O17" s="173"/>
      <c r="P17" s="173"/>
      <c r="Q17" s="173"/>
      <c r="R17" s="173"/>
      <c r="S17" s="15"/>
      <c r="T17" s="12"/>
      <c r="U17" s="68"/>
      <c r="V17" s="129"/>
    </row>
    <row r="18" spans="1:22" ht="25.85" customHeight="1" x14ac:dyDescent="0.25">
      <c r="A18" s="361"/>
      <c r="B18" s="174">
        <v>834</v>
      </c>
      <c r="C18" s="174">
        <v>548</v>
      </c>
      <c r="D18" s="174">
        <v>1825</v>
      </c>
      <c r="E18" s="174">
        <v>14453</v>
      </c>
      <c r="F18" s="174">
        <v>15196</v>
      </c>
      <c r="G18" s="174">
        <v>16128</v>
      </c>
      <c r="H18" s="174">
        <v>16265</v>
      </c>
      <c r="I18" s="174">
        <v>16700</v>
      </c>
      <c r="J18" s="174">
        <v>16742</v>
      </c>
      <c r="K18" s="174">
        <v>16972</v>
      </c>
      <c r="L18" s="174">
        <v>17005</v>
      </c>
      <c r="M18" s="174">
        <v>16967</v>
      </c>
      <c r="N18" s="174">
        <v>16976</v>
      </c>
      <c r="O18" s="174">
        <v>16836</v>
      </c>
      <c r="P18" s="174">
        <v>17256</v>
      </c>
      <c r="Q18" s="174">
        <v>19324</v>
      </c>
      <c r="R18" s="174">
        <v>219193</v>
      </c>
      <c r="S18" s="12"/>
      <c r="T18" s="177"/>
    </row>
    <row r="19" spans="1:22" ht="30.25" customHeight="1" x14ac:dyDescent="0.25">
      <c r="A19" s="141" t="s">
        <v>1401</v>
      </c>
      <c r="B19" s="248">
        <v>2618</v>
      </c>
      <c r="C19" s="249">
        <v>0</v>
      </c>
      <c r="D19" s="250">
        <v>1</v>
      </c>
      <c r="E19" s="250">
        <v>94</v>
      </c>
      <c r="F19" s="250">
        <v>573</v>
      </c>
      <c r="G19" s="250">
        <v>545</v>
      </c>
      <c r="H19" s="250">
        <v>554</v>
      </c>
      <c r="I19" s="250">
        <v>519</v>
      </c>
      <c r="J19" s="250">
        <v>513</v>
      </c>
      <c r="K19" s="250">
        <v>506</v>
      </c>
      <c r="L19" s="250">
        <v>451</v>
      </c>
      <c r="M19" s="250">
        <v>454</v>
      </c>
      <c r="N19" s="250">
        <v>417</v>
      </c>
      <c r="O19" s="250">
        <v>342</v>
      </c>
      <c r="P19" s="250">
        <v>315</v>
      </c>
      <c r="Q19" s="250">
        <v>247</v>
      </c>
      <c r="R19" s="174">
        <v>5531</v>
      </c>
      <c r="S19" s="12"/>
    </row>
    <row r="20" spans="1:22" ht="32.1" customHeight="1" x14ac:dyDescent="0.25">
      <c r="A20" s="92" t="s">
        <v>1402</v>
      </c>
      <c r="B20" s="247">
        <v>3452</v>
      </c>
      <c r="C20" s="172">
        <v>548</v>
      </c>
      <c r="D20" s="172">
        <v>1826</v>
      </c>
      <c r="E20" s="172">
        <v>14547</v>
      </c>
      <c r="F20" s="172">
        <v>15769</v>
      </c>
      <c r="G20" s="172">
        <v>16673</v>
      </c>
      <c r="H20" s="172">
        <v>16819</v>
      </c>
      <c r="I20" s="172">
        <v>17219</v>
      </c>
      <c r="J20" s="172">
        <v>17255</v>
      </c>
      <c r="K20" s="172">
        <v>17478</v>
      </c>
      <c r="L20" s="172">
        <v>17456</v>
      </c>
      <c r="M20" s="172">
        <v>17421</v>
      </c>
      <c r="N20" s="172">
        <v>17393</v>
      </c>
      <c r="O20" s="172">
        <v>17178</v>
      </c>
      <c r="P20" s="172">
        <v>17571</v>
      </c>
      <c r="Q20" s="172">
        <v>19571</v>
      </c>
      <c r="R20" s="172">
        <v>224724</v>
      </c>
      <c r="S20" s="12"/>
      <c r="T20" s="177"/>
    </row>
    <row r="21" spans="1:22" ht="8.15" customHeight="1" x14ac:dyDescent="0.25">
      <c r="A21" s="44"/>
      <c r="B21" s="45"/>
      <c r="C21" s="46"/>
      <c r="D21" s="46"/>
      <c r="E21" s="46"/>
      <c r="F21" s="46"/>
      <c r="G21" s="46"/>
      <c r="H21" s="46"/>
      <c r="I21" s="46"/>
      <c r="J21" s="46"/>
      <c r="K21" s="46"/>
      <c r="L21" s="46"/>
      <c r="M21" s="46"/>
      <c r="N21" s="46"/>
      <c r="O21" s="46"/>
      <c r="P21" s="46"/>
      <c r="Q21" s="46"/>
      <c r="R21" s="47"/>
      <c r="S21" s="32"/>
    </row>
    <row r="22" spans="1:22" ht="14.95" customHeight="1" x14ac:dyDescent="0.2">
      <c r="A22" s="356" t="s">
        <v>176</v>
      </c>
      <c r="B22" s="357"/>
      <c r="C22" s="357"/>
      <c r="D22" s="357"/>
      <c r="E22" s="357"/>
      <c r="F22" s="357"/>
      <c r="G22" s="357"/>
      <c r="H22" s="357"/>
      <c r="I22" s="357"/>
      <c r="J22" s="357"/>
      <c r="K22" s="357"/>
      <c r="L22" s="357"/>
      <c r="M22" s="357"/>
      <c r="N22" s="357"/>
      <c r="O22" s="357"/>
      <c r="P22" s="357"/>
      <c r="Q22" s="357"/>
      <c r="R22" s="357"/>
      <c r="S22" s="32"/>
    </row>
    <row r="23" spans="1:22" ht="14.95" hidden="1" customHeight="1" x14ac:dyDescent="0.2">
      <c r="A23" s="356" t="s">
        <v>1370</v>
      </c>
      <c r="B23" s="357"/>
      <c r="C23" s="357"/>
      <c r="D23" s="357"/>
      <c r="E23" s="357"/>
      <c r="F23" s="357"/>
      <c r="G23" s="357"/>
      <c r="H23" s="357"/>
      <c r="I23" s="357"/>
      <c r="J23" s="357"/>
      <c r="K23" s="357"/>
      <c r="L23" s="357"/>
      <c r="M23" s="357"/>
      <c r="N23" s="357"/>
      <c r="O23" s="357"/>
      <c r="P23" s="357"/>
      <c r="Q23" s="357"/>
      <c r="R23" s="357"/>
      <c r="S23" s="32"/>
    </row>
    <row r="24" spans="1:22" ht="14.95" hidden="1" customHeight="1" x14ac:dyDescent="0.2">
      <c r="A24" s="357"/>
      <c r="B24" s="357"/>
      <c r="C24" s="357"/>
      <c r="D24" s="357"/>
      <c r="E24" s="357"/>
      <c r="F24" s="357"/>
      <c r="G24" s="357"/>
      <c r="H24" s="357"/>
      <c r="I24" s="357"/>
      <c r="J24" s="357"/>
      <c r="K24" s="357"/>
      <c r="L24" s="357"/>
      <c r="M24" s="357"/>
      <c r="N24" s="357"/>
      <c r="O24" s="357"/>
      <c r="P24" s="357"/>
      <c r="Q24" s="357"/>
      <c r="R24" s="357"/>
      <c r="S24" s="32"/>
    </row>
    <row r="25" spans="1:22" ht="12.75" customHeight="1" x14ac:dyDescent="0.2">
      <c r="A25" s="151"/>
      <c r="B25" s="151"/>
      <c r="C25" s="151"/>
      <c r="D25" s="151"/>
      <c r="E25" s="151"/>
      <c r="F25" s="151"/>
      <c r="G25" s="151"/>
      <c r="H25" s="151"/>
      <c r="I25" s="151"/>
      <c r="J25" s="151"/>
      <c r="K25" s="151"/>
      <c r="L25" s="151"/>
      <c r="M25" s="151"/>
      <c r="N25" s="151"/>
      <c r="O25" s="151"/>
      <c r="P25" s="151"/>
      <c r="Q25" s="151"/>
      <c r="R25" s="151"/>
      <c r="S25" s="32"/>
    </row>
    <row r="26" spans="1:22" ht="14.95" customHeight="1" x14ac:dyDescent="0.25">
      <c r="A26" s="41" t="s">
        <v>1411</v>
      </c>
      <c r="B26" s="37"/>
      <c r="C26" s="38"/>
      <c r="D26" s="38"/>
      <c r="E26" s="38"/>
      <c r="F26" s="38"/>
      <c r="G26" s="38"/>
      <c r="H26" s="38"/>
      <c r="I26" s="38"/>
      <c r="J26" s="38"/>
      <c r="K26" s="38"/>
      <c r="L26" s="38"/>
      <c r="M26" s="38"/>
      <c r="N26" s="38"/>
      <c r="O26" s="38"/>
      <c r="P26" s="38"/>
      <c r="Q26" s="38"/>
      <c r="R26" s="39"/>
      <c r="S26" s="32"/>
    </row>
    <row r="27" spans="1:22" ht="14.95" customHeight="1" x14ac:dyDescent="0.25">
      <c r="A27" s="41" t="s">
        <v>177</v>
      </c>
      <c r="B27" s="37"/>
      <c r="C27" s="38"/>
      <c r="D27" s="38"/>
      <c r="E27" s="38"/>
      <c r="F27" s="38"/>
      <c r="G27" s="38"/>
      <c r="H27" s="38"/>
      <c r="I27" s="38"/>
      <c r="J27" s="38"/>
      <c r="K27" s="38"/>
      <c r="L27" s="38"/>
      <c r="M27" s="38"/>
      <c r="N27" s="38"/>
      <c r="O27" s="38"/>
      <c r="P27" s="38"/>
      <c r="Q27" s="38"/>
      <c r="R27" s="39"/>
      <c r="S27" s="32"/>
    </row>
    <row r="28" spans="1:22" ht="14.95" customHeight="1" x14ac:dyDescent="0.25">
      <c r="A28" s="41" t="s">
        <v>178</v>
      </c>
      <c r="B28" s="37"/>
      <c r="C28" s="38"/>
      <c r="D28" s="38"/>
      <c r="E28" s="38"/>
      <c r="F28" s="38"/>
      <c r="G28" s="38"/>
      <c r="H28" s="93"/>
      <c r="I28" s="38"/>
      <c r="J28" s="38"/>
      <c r="K28" s="38"/>
      <c r="L28" s="38"/>
      <c r="M28" s="38"/>
      <c r="N28" s="38"/>
      <c r="O28" s="93"/>
      <c r="P28" s="38"/>
      <c r="Q28" s="38"/>
      <c r="R28" s="39"/>
      <c r="S28" s="32"/>
    </row>
    <row r="29" spans="1:22" ht="28.2" customHeight="1" x14ac:dyDescent="0.25">
      <c r="A29" s="41"/>
      <c r="B29" s="37"/>
      <c r="C29" s="38"/>
      <c r="D29" s="38"/>
      <c r="E29" s="38"/>
      <c r="F29" s="38"/>
      <c r="G29" s="38"/>
      <c r="H29" s="93"/>
      <c r="I29" s="38"/>
      <c r="J29" s="38"/>
      <c r="K29" s="38"/>
      <c r="L29" s="38"/>
      <c r="M29" s="38"/>
      <c r="N29" s="38"/>
      <c r="O29" s="93"/>
      <c r="P29" s="38"/>
      <c r="Q29" s="38"/>
      <c r="R29" s="39"/>
      <c r="S29" s="32"/>
    </row>
    <row r="31" spans="1:22" x14ac:dyDescent="0.25">
      <c r="O31" s="93"/>
    </row>
  </sheetData>
  <mergeCells count="8">
    <mergeCell ref="A1:R1"/>
    <mergeCell ref="A2:R2"/>
    <mergeCell ref="A23:R24"/>
    <mergeCell ref="A22:R22"/>
    <mergeCell ref="C3:C4"/>
    <mergeCell ref="A9:A10"/>
    <mergeCell ref="A11:A12"/>
    <mergeCell ref="A17:A18"/>
  </mergeCells>
  <phoneticPr fontId="7" type="noConversion"/>
  <printOptions horizontalCentered="1"/>
  <pageMargins left="0.19685039370078741" right="0.19685039370078741" top="0.98425196850393704" bottom="0.39370078740157483" header="0" footer="0.39370078740157483"/>
  <pageSetup scale="70" orientation="landscape" r:id="rId1"/>
  <headerFooter alignWithMargins="0">
    <oddFooter>&amp;C&amp;"Arial Narrow,Regular"&amp;12- 5 -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2FBFE"/>
    <pageSetUpPr autoPageBreaks="0"/>
  </sheetPr>
  <dimension ref="A1:U74"/>
  <sheetViews>
    <sheetView showGridLines="0" showZeros="0" topLeftCell="A4" zoomScale="83" zoomScaleNormal="83" workbookViewId="0">
      <selection activeCell="A44" sqref="A44"/>
    </sheetView>
  </sheetViews>
  <sheetFormatPr defaultColWidth="9.125" defaultRowHeight="13.6" x14ac:dyDescent="0.25"/>
  <cols>
    <col min="1" max="1" width="44.25" style="30" customWidth="1"/>
    <col min="2" max="2" width="7.75" style="30" customWidth="1"/>
    <col min="3" max="4" width="7.25" style="30" customWidth="1"/>
    <col min="5" max="17" width="8.25" style="30" customWidth="1"/>
    <col min="18" max="18" width="9.25" style="31" customWidth="1"/>
    <col min="19" max="19" width="9.125" style="30"/>
    <col min="20" max="21" width="9.125" style="30" customWidth="1"/>
    <col min="22" max="16384" width="9.125" style="30"/>
  </cols>
  <sheetData>
    <row r="1" spans="1:21" ht="16.149999999999999" customHeight="1" x14ac:dyDescent="0.25">
      <c r="A1" s="364" t="s">
        <v>179</v>
      </c>
      <c r="B1" s="365"/>
      <c r="C1" s="365"/>
      <c r="D1" s="365"/>
      <c r="E1" s="365"/>
      <c r="F1" s="365"/>
      <c r="G1" s="365"/>
      <c r="H1" s="365"/>
      <c r="I1" s="365"/>
      <c r="J1" s="365"/>
      <c r="K1" s="365"/>
      <c r="L1" s="365"/>
      <c r="M1" s="365"/>
      <c r="N1" s="365"/>
      <c r="O1" s="365"/>
      <c r="P1" s="365"/>
      <c r="Q1" s="365"/>
      <c r="R1" s="366"/>
    </row>
    <row r="2" spans="1:21" ht="18" customHeight="1" x14ac:dyDescent="0.2">
      <c r="A2" s="367" t="s">
        <v>180</v>
      </c>
      <c r="B2" s="368"/>
      <c r="C2" s="368"/>
      <c r="D2" s="368"/>
      <c r="E2" s="368"/>
      <c r="F2" s="368"/>
      <c r="G2" s="368"/>
      <c r="H2" s="368"/>
      <c r="I2" s="368"/>
      <c r="J2" s="368"/>
      <c r="K2" s="368"/>
      <c r="L2" s="368"/>
      <c r="M2" s="368"/>
      <c r="N2" s="368"/>
      <c r="O2" s="368"/>
      <c r="P2" s="368"/>
      <c r="Q2" s="368"/>
      <c r="R2" s="369"/>
    </row>
    <row r="3" spans="1:21" ht="14.95" customHeight="1" x14ac:dyDescent="0.25">
      <c r="A3" s="40"/>
      <c r="B3" s="136" t="s">
        <v>171</v>
      </c>
      <c r="C3" s="370" t="s">
        <v>172</v>
      </c>
      <c r="D3" s="83"/>
      <c r="E3" s="83"/>
      <c r="F3" s="84"/>
      <c r="G3" s="84"/>
      <c r="H3" s="84"/>
      <c r="I3" s="84"/>
      <c r="J3" s="84"/>
      <c r="K3" s="84"/>
      <c r="L3" s="84"/>
      <c r="M3" s="84"/>
      <c r="N3" s="84"/>
      <c r="O3" s="84"/>
      <c r="P3" s="84"/>
      <c r="Q3" s="84"/>
      <c r="R3" s="83"/>
    </row>
    <row r="4" spans="1:21" ht="14.95" customHeight="1" x14ac:dyDescent="0.2">
      <c r="A4" s="49" t="s">
        <v>181</v>
      </c>
      <c r="B4" s="85" t="s">
        <v>1388</v>
      </c>
      <c r="C4" s="371"/>
      <c r="D4" s="86" t="s">
        <v>173</v>
      </c>
      <c r="E4" s="86" t="s">
        <v>174</v>
      </c>
      <c r="F4" s="87">
        <v>1</v>
      </c>
      <c r="G4" s="87">
        <v>2</v>
      </c>
      <c r="H4" s="87">
        <v>3</v>
      </c>
      <c r="I4" s="87">
        <v>4</v>
      </c>
      <c r="J4" s="87">
        <v>5</v>
      </c>
      <c r="K4" s="87">
        <v>6</v>
      </c>
      <c r="L4" s="87">
        <v>7</v>
      </c>
      <c r="M4" s="87">
        <v>8</v>
      </c>
      <c r="N4" s="87">
        <v>9</v>
      </c>
      <c r="O4" s="87">
        <v>10</v>
      </c>
      <c r="P4" s="87">
        <v>11</v>
      </c>
      <c r="Q4" s="87">
        <v>12</v>
      </c>
      <c r="R4" s="86" t="s">
        <v>175</v>
      </c>
      <c r="T4" s="131"/>
      <c r="U4" s="131"/>
    </row>
    <row r="5" spans="1:21" ht="17.149999999999999" customHeight="1" x14ac:dyDescent="0.25">
      <c r="A5" s="43" t="s">
        <v>100</v>
      </c>
      <c r="B5" s="48">
        <v>14</v>
      </c>
      <c r="C5" s="48">
        <v>0</v>
      </c>
      <c r="D5" s="48">
        <v>0</v>
      </c>
      <c r="E5" s="48">
        <v>150</v>
      </c>
      <c r="F5" s="48">
        <v>141</v>
      </c>
      <c r="G5" s="48">
        <v>164</v>
      </c>
      <c r="H5" s="48">
        <v>160</v>
      </c>
      <c r="I5" s="48">
        <v>194</v>
      </c>
      <c r="J5" s="48">
        <v>169</v>
      </c>
      <c r="K5" s="48">
        <v>177</v>
      </c>
      <c r="L5" s="48">
        <v>190</v>
      </c>
      <c r="M5" s="48">
        <v>170</v>
      </c>
      <c r="N5" s="48">
        <v>191</v>
      </c>
      <c r="O5" s="48">
        <v>157</v>
      </c>
      <c r="P5" s="48">
        <v>179</v>
      </c>
      <c r="Q5" s="48">
        <v>174</v>
      </c>
      <c r="R5" s="56">
        <v>2216</v>
      </c>
      <c r="T5" s="132"/>
      <c r="U5" s="133"/>
    </row>
    <row r="6" spans="1:21" ht="17.149999999999999" customHeight="1" x14ac:dyDescent="0.25">
      <c r="A6" s="43" t="s">
        <v>101</v>
      </c>
      <c r="B6" s="48">
        <v>16</v>
      </c>
      <c r="C6" s="48">
        <v>0</v>
      </c>
      <c r="D6" s="48">
        <v>0</v>
      </c>
      <c r="E6" s="48">
        <v>127</v>
      </c>
      <c r="F6" s="48">
        <v>145</v>
      </c>
      <c r="G6" s="48">
        <v>141</v>
      </c>
      <c r="H6" s="48">
        <v>146</v>
      </c>
      <c r="I6" s="48">
        <v>169</v>
      </c>
      <c r="J6" s="48">
        <v>182</v>
      </c>
      <c r="K6" s="48">
        <v>156</v>
      </c>
      <c r="L6" s="48">
        <v>172</v>
      </c>
      <c r="M6" s="48">
        <v>200</v>
      </c>
      <c r="N6" s="48">
        <v>176</v>
      </c>
      <c r="O6" s="48">
        <v>195</v>
      </c>
      <c r="P6" s="48">
        <v>197</v>
      </c>
      <c r="Q6" s="48">
        <v>168</v>
      </c>
      <c r="R6" s="56">
        <v>2174</v>
      </c>
      <c r="T6" s="132"/>
      <c r="U6" s="133"/>
    </row>
    <row r="7" spans="1:21" ht="17.149999999999999" customHeight="1" x14ac:dyDescent="0.25">
      <c r="A7" s="43" t="s">
        <v>102</v>
      </c>
      <c r="B7" s="48">
        <v>24</v>
      </c>
      <c r="C7" s="48">
        <v>40</v>
      </c>
      <c r="D7" s="48">
        <v>0</v>
      </c>
      <c r="E7" s="48">
        <v>650</v>
      </c>
      <c r="F7" s="48">
        <v>687</v>
      </c>
      <c r="G7" s="48">
        <v>749</v>
      </c>
      <c r="H7" s="48">
        <v>737</v>
      </c>
      <c r="I7" s="48">
        <v>812</v>
      </c>
      <c r="J7" s="48">
        <v>798</v>
      </c>
      <c r="K7" s="48">
        <v>774</v>
      </c>
      <c r="L7" s="48">
        <v>791</v>
      </c>
      <c r="M7" s="48">
        <v>798</v>
      </c>
      <c r="N7" s="48">
        <v>782</v>
      </c>
      <c r="O7" s="48">
        <v>755</v>
      </c>
      <c r="P7" s="48">
        <v>813</v>
      </c>
      <c r="Q7" s="48">
        <v>894</v>
      </c>
      <c r="R7" s="56">
        <v>10080</v>
      </c>
      <c r="T7" s="132"/>
      <c r="U7" s="133"/>
    </row>
    <row r="8" spans="1:21" ht="17.149999999999999" customHeight="1" x14ac:dyDescent="0.25">
      <c r="A8" s="43" t="s">
        <v>182</v>
      </c>
      <c r="B8" s="48">
        <v>25</v>
      </c>
      <c r="C8" s="48">
        <v>0</v>
      </c>
      <c r="D8" s="48">
        <v>46</v>
      </c>
      <c r="E8" s="48">
        <v>533</v>
      </c>
      <c r="F8" s="48">
        <v>554</v>
      </c>
      <c r="G8" s="48">
        <v>557</v>
      </c>
      <c r="H8" s="48">
        <v>562</v>
      </c>
      <c r="I8" s="48">
        <v>529</v>
      </c>
      <c r="J8" s="48">
        <v>560</v>
      </c>
      <c r="K8" s="48">
        <v>518</v>
      </c>
      <c r="L8" s="48">
        <v>492</v>
      </c>
      <c r="M8" s="48">
        <v>488</v>
      </c>
      <c r="N8" s="48">
        <v>407</v>
      </c>
      <c r="O8" s="48">
        <v>410</v>
      </c>
      <c r="P8" s="48">
        <v>369</v>
      </c>
      <c r="Q8" s="48">
        <v>422</v>
      </c>
      <c r="R8" s="56">
        <v>6447</v>
      </c>
      <c r="T8" s="132"/>
      <c r="U8" s="133"/>
    </row>
    <row r="9" spans="1:21" ht="17.149999999999999" customHeight="1" x14ac:dyDescent="0.25">
      <c r="A9" s="43" t="s">
        <v>104</v>
      </c>
      <c r="B9" s="48">
        <v>8</v>
      </c>
      <c r="C9" s="48">
        <v>0</v>
      </c>
      <c r="D9" s="48">
        <v>0</v>
      </c>
      <c r="E9" s="48">
        <v>83</v>
      </c>
      <c r="F9" s="48">
        <v>106</v>
      </c>
      <c r="G9" s="48">
        <v>94</v>
      </c>
      <c r="H9" s="48">
        <v>99</v>
      </c>
      <c r="I9" s="48">
        <v>119</v>
      </c>
      <c r="J9" s="48">
        <v>109</v>
      </c>
      <c r="K9" s="48">
        <v>117</v>
      </c>
      <c r="L9" s="48">
        <v>137</v>
      </c>
      <c r="M9" s="48">
        <v>105</v>
      </c>
      <c r="N9" s="48">
        <v>113</v>
      </c>
      <c r="O9" s="48">
        <v>108</v>
      </c>
      <c r="P9" s="48">
        <v>108</v>
      </c>
      <c r="Q9" s="48">
        <v>132</v>
      </c>
      <c r="R9" s="56">
        <v>1430</v>
      </c>
      <c r="T9" s="132"/>
      <c r="U9" s="133"/>
    </row>
    <row r="10" spans="1:21" ht="17.149999999999999" customHeight="1" x14ac:dyDescent="0.25">
      <c r="A10" s="43" t="s">
        <v>105</v>
      </c>
      <c r="B10" s="48">
        <v>4</v>
      </c>
      <c r="C10" s="48">
        <v>0</v>
      </c>
      <c r="D10" s="48">
        <v>0</v>
      </c>
      <c r="E10" s="48">
        <v>50</v>
      </c>
      <c r="F10" s="48">
        <v>60</v>
      </c>
      <c r="G10" s="48">
        <v>55</v>
      </c>
      <c r="H10" s="48">
        <v>55</v>
      </c>
      <c r="I10" s="48">
        <v>70</v>
      </c>
      <c r="J10" s="48">
        <v>77</v>
      </c>
      <c r="K10" s="48">
        <v>69</v>
      </c>
      <c r="L10" s="48">
        <v>70</v>
      </c>
      <c r="M10" s="48">
        <v>66</v>
      </c>
      <c r="N10" s="48">
        <v>66</v>
      </c>
      <c r="O10" s="48">
        <v>53</v>
      </c>
      <c r="P10" s="48">
        <v>66</v>
      </c>
      <c r="Q10" s="48">
        <v>97</v>
      </c>
      <c r="R10" s="56">
        <v>854</v>
      </c>
      <c r="T10" s="132"/>
      <c r="U10" s="133"/>
    </row>
    <row r="11" spans="1:21" ht="17.149999999999999" customHeight="1" x14ac:dyDescent="0.25">
      <c r="A11" s="43" t="s">
        <v>106</v>
      </c>
      <c r="B11" s="48">
        <v>10</v>
      </c>
      <c r="C11" s="48">
        <v>0</v>
      </c>
      <c r="D11" s="48">
        <v>0</v>
      </c>
      <c r="E11" s="48">
        <v>97</v>
      </c>
      <c r="F11" s="48">
        <v>122</v>
      </c>
      <c r="G11" s="48">
        <v>127</v>
      </c>
      <c r="H11" s="48">
        <v>120</v>
      </c>
      <c r="I11" s="48">
        <v>136</v>
      </c>
      <c r="J11" s="48">
        <v>133</v>
      </c>
      <c r="K11" s="48">
        <v>112</v>
      </c>
      <c r="L11" s="48">
        <v>111</v>
      </c>
      <c r="M11" s="48">
        <v>132</v>
      </c>
      <c r="N11" s="48">
        <v>142</v>
      </c>
      <c r="O11" s="48">
        <v>129</v>
      </c>
      <c r="P11" s="48">
        <v>124</v>
      </c>
      <c r="Q11" s="48">
        <v>137</v>
      </c>
      <c r="R11" s="56">
        <v>1622</v>
      </c>
      <c r="T11" s="132"/>
      <c r="U11" s="133"/>
    </row>
    <row r="12" spans="1:21" ht="17.149999999999999" customHeight="1" x14ac:dyDescent="0.25">
      <c r="A12" s="116" t="s">
        <v>183</v>
      </c>
      <c r="B12" s="48">
        <v>36</v>
      </c>
      <c r="C12" s="48">
        <v>0</v>
      </c>
      <c r="D12" s="48">
        <v>261</v>
      </c>
      <c r="E12" s="48">
        <v>421</v>
      </c>
      <c r="F12" s="48">
        <v>474</v>
      </c>
      <c r="G12" s="48">
        <v>487</v>
      </c>
      <c r="H12" s="48">
        <v>494</v>
      </c>
      <c r="I12" s="48">
        <v>490</v>
      </c>
      <c r="J12" s="48">
        <v>488</v>
      </c>
      <c r="K12" s="48">
        <v>449</v>
      </c>
      <c r="L12" s="48">
        <v>484</v>
      </c>
      <c r="M12" s="48">
        <v>418</v>
      </c>
      <c r="N12" s="48">
        <v>535</v>
      </c>
      <c r="O12" s="48">
        <v>446</v>
      </c>
      <c r="P12" s="48">
        <v>370</v>
      </c>
      <c r="Q12" s="48">
        <v>413</v>
      </c>
      <c r="R12" s="56">
        <v>6230</v>
      </c>
      <c r="T12" s="132"/>
      <c r="U12" s="133"/>
    </row>
    <row r="13" spans="1:21" ht="17.149999999999999" customHeight="1" x14ac:dyDescent="0.25">
      <c r="A13" s="43" t="s">
        <v>108</v>
      </c>
      <c r="B13" s="48">
        <v>14</v>
      </c>
      <c r="C13" s="48">
        <v>0</v>
      </c>
      <c r="D13" s="48">
        <v>0</v>
      </c>
      <c r="E13" s="48">
        <v>284</v>
      </c>
      <c r="F13" s="48">
        <v>289</v>
      </c>
      <c r="G13" s="48">
        <v>306</v>
      </c>
      <c r="H13" s="48">
        <v>322</v>
      </c>
      <c r="I13" s="48">
        <v>325</v>
      </c>
      <c r="J13" s="48">
        <v>330</v>
      </c>
      <c r="K13" s="48">
        <v>364</v>
      </c>
      <c r="L13" s="48">
        <v>310</v>
      </c>
      <c r="M13" s="48">
        <v>352</v>
      </c>
      <c r="N13" s="48">
        <v>344</v>
      </c>
      <c r="O13" s="48">
        <v>352</v>
      </c>
      <c r="P13" s="48">
        <v>345</v>
      </c>
      <c r="Q13" s="48">
        <v>408</v>
      </c>
      <c r="R13" s="56">
        <v>4331</v>
      </c>
      <c r="T13" s="132"/>
      <c r="U13" s="133"/>
    </row>
    <row r="14" spans="1:21" ht="17.149999999999999" customHeight="1" x14ac:dyDescent="0.25">
      <c r="A14" s="43" t="s">
        <v>109</v>
      </c>
      <c r="B14" s="48">
        <v>20</v>
      </c>
      <c r="C14" s="48">
        <v>0</v>
      </c>
      <c r="D14" s="48">
        <v>0</v>
      </c>
      <c r="E14" s="48">
        <v>632</v>
      </c>
      <c r="F14" s="48">
        <v>637</v>
      </c>
      <c r="G14" s="48">
        <v>716</v>
      </c>
      <c r="H14" s="48">
        <v>681</v>
      </c>
      <c r="I14" s="48">
        <v>652</v>
      </c>
      <c r="J14" s="48">
        <v>686</v>
      </c>
      <c r="K14" s="48">
        <v>710</v>
      </c>
      <c r="L14" s="48">
        <v>741</v>
      </c>
      <c r="M14" s="48">
        <v>652</v>
      </c>
      <c r="N14" s="48">
        <v>809</v>
      </c>
      <c r="O14" s="48">
        <v>746</v>
      </c>
      <c r="P14" s="48">
        <v>772</v>
      </c>
      <c r="Q14" s="48">
        <v>722</v>
      </c>
      <c r="R14" s="56">
        <v>9156</v>
      </c>
      <c r="T14" s="132"/>
      <c r="U14" s="133"/>
    </row>
    <row r="15" spans="1:21" ht="17.149999999999999" customHeight="1" x14ac:dyDescent="0.25">
      <c r="A15" s="43" t="s">
        <v>110</v>
      </c>
      <c r="B15" s="48">
        <v>21</v>
      </c>
      <c r="C15" s="48">
        <v>0</v>
      </c>
      <c r="D15" s="48">
        <v>0</v>
      </c>
      <c r="E15" s="48">
        <v>197</v>
      </c>
      <c r="F15" s="48">
        <v>219</v>
      </c>
      <c r="G15" s="48">
        <v>208</v>
      </c>
      <c r="H15" s="48">
        <v>198</v>
      </c>
      <c r="I15" s="48">
        <v>230</v>
      </c>
      <c r="J15" s="48">
        <v>240</v>
      </c>
      <c r="K15" s="48">
        <v>222</v>
      </c>
      <c r="L15" s="48">
        <v>240</v>
      </c>
      <c r="M15" s="48">
        <v>254</v>
      </c>
      <c r="N15" s="48">
        <v>247</v>
      </c>
      <c r="O15" s="48">
        <v>237</v>
      </c>
      <c r="P15" s="48">
        <v>258</v>
      </c>
      <c r="Q15" s="48">
        <v>241</v>
      </c>
      <c r="R15" s="56">
        <v>2991</v>
      </c>
      <c r="T15" s="132"/>
      <c r="U15" s="133"/>
    </row>
    <row r="16" spans="1:21" ht="17.149999999999999" customHeight="1" x14ac:dyDescent="0.25">
      <c r="A16" s="43" t="s">
        <v>111</v>
      </c>
      <c r="B16" s="48">
        <v>5</v>
      </c>
      <c r="C16" s="48">
        <v>0</v>
      </c>
      <c r="D16" s="48">
        <v>0</v>
      </c>
      <c r="E16" s="48">
        <v>103</v>
      </c>
      <c r="F16" s="48">
        <v>97</v>
      </c>
      <c r="G16" s="48">
        <v>116</v>
      </c>
      <c r="H16" s="48">
        <v>80</v>
      </c>
      <c r="I16" s="48">
        <v>127</v>
      </c>
      <c r="J16" s="48">
        <v>103</v>
      </c>
      <c r="K16" s="48">
        <v>99</v>
      </c>
      <c r="L16" s="48">
        <v>114</v>
      </c>
      <c r="M16" s="48">
        <v>115</v>
      </c>
      <c r="N16" s="48">
        <v>114</v>
      </c>
      <c r="O16" s="48">
        <v>110</v>
      </c>
      <c r="P16" s="48">
        <v>111</v>
      </c>
      <c r="Q16" s="48">
        <v>155</v>
      </c>
      <c r="R16" s="56">
        <v>1444</v>
      </c>
      <c r="T16" s="132"/>
      <c r="U16" s="133"/>
    </row>
    <row r="17" spans="1:21" ht="17.149999999999999" customHeight="1" x14ac:dyDescent="0.25">
      <c r="A17" s="43" t="s">
        <v>112</v>
      </c>
      <c r="B17" s="48">
        <v>10</v>
      </c>
      <c r="C17" s="48">
        <v>0</v>
      </c>
      <c r="D17" s="48">
        <v>0</v>
      </c>
      <c r="E17" s="48">
        <v>56</v>
      </c>
      <c r="F17" s="48">
        <v>71</v>
      </c>
      <c r="G17" s="48">
        <v>80</v>
      </c>
      <c r="H17" s="48">
        <v>105</v>
      </c>
      <c r="I17" s="48">
        <v>80</v>
      </c>
      <c r="J17" s="48">
        <v>94</v>
      </c>
      <c r="K17" s="48">
        <v>84</v>
      </c>
      <c r="L17" s="48">
        <v>85</v>
      </c>
      <c r="M17" s="48">
        <v>64</v>
      </c>
      <c r="N17" s="48">
        <v>92</v>
      </c>
      <c r="O17" s="48">
        <v>98</v>
      </c>
      <c r="P17" s="48">
        <v>85</v>
      </c>
      <c r="Q17" s="48">
        <v>88</v>
      </c>
      <c r="R17" s="56">
        <v>1082</v>
      </c>
      <c r="T17" s="132"/>
      <c r="U17" s="133"/>
    </row>
    <row r="18" spans="1:21" ht="17.149999999999999" customHeight="1" x14ac:dyDescent="0.25">
      <c r="A18" s="43" t="s">
        <v>113</v>
      </c>
      <c r="B18" s="48">
        <v>15</v>
      </c>
      <c r="C18" s="48">
        <v>0</v>
      </c>
      <c r="D18" s="48">
        <v>0</v>
      </c>
      <c r="E18" s="48">
        <v>308</v>
      </c>
      <c r="F18" s="48">
        <v>303</v>
      </c>
      <c r="G18" s="48">
        <v>309</v>
      </c>
      <c r="H18" s="48">
        <v>303</v>
      </c>
      <c r="I18" s="48">
        <v>299</v>
      </c>
      <c r="J18" s="48">
        <v>337</v>
      </c>
      <c r="K18" s="48">
        <v>344</v>
      </c>
      <c r="L18" s="48">
        <v>309</v>
      </c>
      <c r="M18" s="48">
        <v>300</v>
      </c>
      <c r="N18" s="48">
        <v>322</v>
      </c>
      <c r="O18" s="48">
        <v>309</v>
      </c>
      <c r="P18" s="48">
        <v>333</v>
      </c>
      <c r="Q18" s="48">
        <v>376</v>
      </c>
      <c r="R18" s="56">
        <v>4152</v>
      </c>
      <c r="T18" s="132"/>
      <c r="U18" s="133"/>
    </row>
    <row r="19" spans="1:21" ht="17.149999999999999" customHeight="1" x14ac:dyDescent="0.25">
      <c r="A19" s="43" t="s">
        <v>114</v>
      </c>
      <c r="B19" s="48">
        <v>41</v>
      </c>
      <c r="C19" s="48">
        <v>263</v>
      </c>
      <c r="D19" s="48">
        <v>0</v>
      </c>
      <c r="E19" s="48">
        <v>1050</v>
      </c>
      <c r="F19" s="48">
        <v>1108</v>
      </c>
      <c r="G19" s="48">
        <v>1249</v>
      </c>
      <c r="H19" s="48">
        <v>1269</v>
      </c>
      <c r="I19" s="48">
        <v>1392</v>
      </c>
      <c r="J19" s="48">
        <v>1259</v>
      </c>
      <c r="K19" s="48">
        <v>1355</v>
      </c>
      <c r="L19" s="48">
        <v>1260</v>
      </c>
      <c r="M19" s="48">
        <v>1361</v>
      </c>
      <c r="N19" s="48">
        <v>1330</v>
      </c>
      <c r="O19" s="48">
        <v>1330</v>
      </c>
      <c r="P19" s="48">
        <v>1491</v>
      </c>
      <c r="Q19" s="48">
        <v>1707</v>
      </c>
      <c r="R19" s="56">
        <v>17424</v>
      </c>
      <c r="T19" s="132"/>
      <c r="U19" s="133"/>
    </row>
    <row r="20" spans="1:21" ht="17.149999999999999" customHeight="1" x14ac:dyDescent="0.25">
      <c r="A20" s="43" t="s">
        <v>115</v>
      </c>
      <c r="B20" s="48">
        <v>16</v>
      </c>
      <c r="C20" s="48">
        <v>0</v>
      </c>
      <c r="D20" s="48">
        <v>0</v>
      </c>
      <c r="E20" s="48">
        <v>214</v>
      </c>
      <c r="F20" s="48">
        <v>185</v>
      </c>
      <c r="G20" s="48">
        <v>217</v>
      </c>
      <c r="H20" s="48">
        <v>211</v>
      </c>
      <c r="I20" s="48">
        <v>238</v>
      </c>
      <c r="J20" s="48">
        <v>209</v>
      </c>
      <c r="K20" s="48">
        <v>249</v>
      </c>
      <c r="L20" s="48">
        <v>239</v>
      </c>
      <c r="M20" s="48">
        <v>222</v>
      </c>
      <c r="N20" s="48">
        <v>264</v>
      </c>
      <c r="O20" s="48">
        <v>274</v>
      </c>
      <c r="P20" s="48">
        <v>317</v>
      </c>
      <c r="Q20" s="48">
        <v>327</v>
      </c>
      <c r="R20" s="56">
        <v>3166</v>
      </c>
      <c r="T20" s="132"/>
      <c r="U20" s="133"/>
    </row>
    <row r="21" spans="1:21" ht="17.149999999999999" customHeight="1" x14ac:dyDescent="0.25">
      <c r="A21" s="43" t="s">
        <v>116</v>
      </c>
      <c r="B21" s="48">
        <v>7</v>
      </c>
      <c r="C21" s="48">
        <v>0</v>
      </c>
      <c r="D21" s="48">
        <v>0</v>
      </c>
      <c r="E21" s="48">
        <v>184</v>
      </c>
      <c r="F21" s="48">
        <v>210</v>
      </c>
      <c r="G21" s="48">
        <v>186</v>
      </c>
      <c r="H21" s="48">
        <v>203</v>
      </c>
      <c r="I21" s="48">
        <v>214</v>
      </c>
      <c r="J21" s="48">
        <v>218</v>
      </c>
      <c r="K21" s="48">
        <v>228</v>
      </c>
      <c r="L21" s="48">
        <v>216</v>
      </c>
      <c r="M21" s="48">
        <v>222</v>
      </c>
      <c r="N21" s="48">
        <v>222</v>
      </c>
      <c r="O21" s="48">
        <v>210</v>
      </c>
      <c r="P21" s="48">
        <v>264</v>
      </c>
      <c r="Q21" s="48">
        <v>326</v>
      </c>
      <c r="R21" s="56">
        <v>2903</v>
      </c>
      <c r="T21" s="132"/>
      <c r="U21" s="133"/>
    </row>
    <row r="22" spans="1:21" ht="17.149999999999999" customHeight="1" x14ac:dyDescent="0.25">
      <c r="A22" s="116" t="s">
        <v>184</v>
      </c>
      <c r="B22" s="48">
        <v>15</v>
      </c>
      <c r="C22" s="48">
        <v>0</v>
      </c>
      <c r="D22" s="48">
        <v>33</v>
      </c>
      <c r="E22" s="48">
        <v>154</v>
      </c>
      <c r="F22" s="48">
        <v>164</v>
      </c>
      <c r="G22" s="48">
        <v>178</v>
      </c>
      <c r="H22" s="48">
        <v>169</v>
      </c>
      <c r="I22" s="48">
        <v>167</v>
      </c>
      <c r="J22" s="48">
        <v>177</v>
      </c>
      <c r="K22" s="48">
        <v>162</v>
      </c>
      <c r="L22" s="48">
        <v>179</v>
      </c>
      <c r="M22" s="48">
        <v>178</v>
      </c>
      <c r="N22" s="48">
        <v>187</v>
      </c>
      <c r="O22" s="48">
        <v>188</v>
      </c>
      <c r="P22" s="48">
        <v>159</v>
      </c>
      <c r="Q22" s="48">
        <v>179</v>
      </c>
      <c r="R22" s="56">
        <v>2274</v>
      </c>
      <c r="T22" s="132"/>
      <c r="U22" s="133"/>
    </row>
    <row r="23" spans="1:21" ht="17.149999999999999" customHeight="1" x14ac:dyDescent="0.25">
      <c r="A23" s="43" t="s">
        <v>118</v>
      </c>
      <c r="B23" s="48">
        <v>36</v>
      </c>
      <c r="C23" s="48">
        <v>0</v>
      </c>
      <c r="D23" s="48">
        <v>0</v>
      </c>
      <c r="E23" s="48">
        <v>1006</v>
      </c>
      <c r="F23" s="48">
        <v>1109</v>
      </c>
      <c r="G23" s="48">
        <v>1212</v>
      </c>
      <c r="H23" s="48">
        <v>1261</v>
      </c>
      <c r="I23" s="48">
        <v>1380</v>
      </c>
      <c r="J23" s="48">
        <v>1305</v>
      </c>
      <c r="K23" s="48">
        <v>1507</v>
      </c>
      <c r="L23" s="48">
        <v>1376</v>
      </c>
      <c r="M23" s="48">
        <v>1397</v>
      </c>
      <c r="N23" s="48">
        <v>1376</v>
      </c>
      <c r="O23" s="48">
        <v>1449</v>
      </c>
      <c r="P23" s="48">
        <v>1448</v>
      </c>
      <c r="Q23" s="48">
        <v>1661</v>
      </c>
      <c r="R23" s="56">
        <v>17487</v>
      </c>
      <c r="T23" s="132"/>
      <c r="U23" s="133"/>
    </row>
    <row r="24" spans="1:21" ht="17.149999999999999" customHeight="1" x14ac:dyDescent="0.25">
      <c r="A24" s="43" t="s">
        <v>119</v>
      </c>
      <c r="B24" s="48">
        <v>14</v>
      </c>
      <c r="C24" s="48">
        <v>0</v>
      </c>
      <c r="D24" s="48">
        <v>0</v>
      </c>
      <c r="E24" s="48">
        <v>79</v>
      </c>
      <c r="F24" s="48">
        <v>84</v>
      </c>
      <c r="G24" s="48">
        <v>85</v>
      </c>
      <c r="H24" s="48">
        <v>83</v>
      </c>
      <c r="I24" s="48">
        <v>90</v>
      </c>
      <c r="J24" s="48">
        <v>86</v>
      </c>
      <c r="K24" s="48">
        <v>81</v>
      </c>
      <c r="L24" s="48">
        <v>81</v>
      </c>
      <c r="M24" s="48">
        <v>92</v>
      </c>
      <c r="N24" s="48">
        <v>100</v>
      </c>
      <c r="O24" s="48">
        <v>73</v>
      </c>
      <c r="P24" s="48">
        <v>77</v>
      </c>
      <c r="Q24" s="48">
        <v>102</v>
      </c>
      <c r="R24" s="56">
        <v>1113</v>
      </c>
      <c r="T24" s="132"/>
      <c r="U24" s="133"/>
    </row>
    <row r="25" spans="1:21" ht="17.149999999999999" customHeight="1" x14ac:dyDescent="0.25">
      <c r="A25" s="43" t="s">
        <v>120</v>
      </c>
      <c r="B25" s="48">
        <v>17</v>
      </c>
      <c r="C25" s="48">
        <v>0</v>
      </c>
      <c r="D25" s="48">
        <v>0</v>
      </c>
      <c r="E25" s="48">
        <v>232</v>
      </c>
      <c r="F25" s="48">
        <v>240</v>
      </c>
      <c r="G25" s="48">
        <v>248</v>
      </c>
      <c r="H25" s="48">
        <v>264</v>
      </c>
      <c r="I25" s="48">
        <v>250</v>
      </c>
      <c r="J25" s="48">
        <v>283</v>
      </c>
      <c r="K25" s="48">
        <v>260</v>
      </c>
      <c r="L25" s="48">
        <v>286</v>
      </c>
      <c r="M25" s="48">
        <v>278</v>
      </c>
      <c r="N25" s="48">
        <v>267</v>
      </c>
      <c r="O25" s="48">
        <v>264</v>
      </c>
      <c r="P25" s="48">
        <v>434</v>
      </c>
      <c r="Q25" s="48">
        <v>209</v>
      </c>
      <c r="R25" s="56">
        <v>3515</v>
      </c>
      <c r="T25" s="132"/>
      <c r="U25" s="133"/>
    </row>
    <row r="26" spans="1:21" ht="17.149999999999999" customHeight="1" x14ac:dyDescent="0.25">
      <c r="A26" s="43" t="s">
        <v>121</v>
      </c>
      <c r="B26" s="48">
        <v>22</v>
      </c>
      <c r="C26" s="48">
        <v>0</v>
      </c>
      <c r="D26" s="48">
        <v>0</v>
      </c>
      <c r="E26" s="48">
        <v>166</v>
      </c>
      <c r="F26" s="48">
        <v>157</v>
      </c>
      <c r="G26" s="48">
        <v>173</v>
      </c>
      <c r="H26" s="48">
        <v>174</v>
      </c>
      <c r="I26" s="48">
        <v>197</v>
      </c>
      <c r="J26" s="48">
        <v>172</v>
      </c>
      <c r="K26" s="48">
        <v>204</v>
      </c>
      <c r="L26" s="48">
        <v>210</v>
      </c>
      <c r="M26" s="48">
        <v>197</v>
      </c>
      <c r="N26" s="48">
        <v>193</v>
      </c>
      <c r="O26" s="48">
        <v>174</v>
      </c>
      <c r="P26" s="48">
        <v>139</v>
      </c>
      <c r="Q26" s="48">
        <v>146</v>
      </c>
      <c r="R26" s="56">
        <v>2302</v>
      </c>
      <c r="T26" s="132"/>
      <c r="U26" s="133"/>
    </row>
    <row r="27" spans="1:21" ht="17.149999999999999" customHeight="1" x14ac:dyDescent="0.25">
      <c r="A27" s="43" t="s">
        <v>122</v>
      </c>
      <c r="B27" s="48">
        <v>29</v>
      </c>
      <c r="C27" s="48">
        <v>0</v>
      </c>
      <c r="D27" s="48">
        <v>0</v>
      </c>
      <c r="E27" s="48">
        <v>153</v>
      </c>
      <c r="F27" s="48">
        <v>165</v>
      </c>
      <c r="G27" s="48">
        <v>154</v>
      </c>
      <c r="H27" s="48">
        <v>178</v>
      </c>
      <c r="I27" s="48">
        <v>191</v>
      </c>
      <c r="J27" s="48">
        <v>160</v>
      </c>
      <c r="K27" s="48">
        <v>172</v>
      </c>
      <c r="L27" s="48">
        <v>179</v>
      </c>
      <c r="M27" s="48">
        <v>157</v>
      </c>
      <c r="N27" s="48">
        <v>195</v>
      </c>
      <c r="O27" s="48">
        <v>193</v>
      </c>
      <c r="P27" s="48">
        <v>184</v>
      </c>
      <c r="Q27" s="48">
        <v>194</v>
      </c>
      <c r="R27" s="56">
        <v>2275</v>
      </c>
      <c r="T27" s="132"/>
      <c r="U27" s="133"/>
    </row>
    <row r="28" spans="1:21" ht="17.149999999999999" customHeight="1" x14ac:dyDescent="0.25">
      <c r="A28" s="43" t="s">
        <v>123</v>
      </c>
      <c r="B28" s="48">
        <v>13</v>
      </c>
      <c r="C28" s="48">
        <v>0</v>
      </c>
      <c r="D28" s="48">
        <v>0</v>
      </c>
      <c r="E28" s="48">
        <v>166</v>
      </c>
      <c r="F28" s="48">
        <v>180</v>
      </c>
      <c r="G28" s="48">
        <v>168</v>
      </c>
      <c r="H28" s="48">
        <v>181</v>
      </c>
      <c r="I28" s="48">
        <v>171</v>
      </c>
      <c r="J28" s="48">
        <v>194</v>
      </c>
      <c r="K28" s="48">
        <v>211</v>
      </c>
      <c r="L28" s="48">
        <v>181</v>
      </c>
      <c r="M28" s="48">
        <v>210</v>
      </c>
      <c r="N28" s="48">
        <v>191</v>
      </c>
      <c r="O28" s="48">
        <v>209</v>
      </c>
      <c r="P28" s="48">
        <v>187</v>
      </c>
      <c r="Q28" s="48">
        <v>207</v>
      </c>
      <c r="R28" s="56">
        <v>2456</v>
      </c>
      <c r="T28" s="132"/>
      <c r="U28" s="133"/>
    </row>
    <row r="29" spans="1:21" ht="17.149999999999999" customHeight="1" x14ac:dyDescent="0.25">
      <c r="A29" s="43" t="s">
        <v>124</v>
      </c>
      <c r="B29" s="48">
        <v>42</v>
      </c>
      <c r="C29" s="48">
        <v>77</v>
      </c>
      <c r="D29" s="48">
        <v>0</v>
      </c>
      <c r="E29" s="48">
        <v>1185</v>
      </c>
      <c r="F29" s="48">
        <v>1263</v>
      </c>
      <c r="G29" s="48">
        <v>1376</v>
      </c>
      <c r="H29" s="48">
        <v>1423</v>
      </c>
      <c r="I29" s="48">
        <v>1408</v>
      </c>
      <c r="J29" s="48">
        <v>1424</v>
      </c>
      <c r="K29" s="48">
        <v>1395</v>
      </c>
      <c r="L29" s="48">
        <v>1490</v>
      </c>
      <c r="M29" s="48">
        <v>1493</v>
      </c>
      <c r="N29" s="48">
        <v>1480</v>
      </c>
      <c r="O29" s="48">
        <v>1461</v>
      </c>
      <c r="P29" s="48">
        <v>1563</v>
      </c>
      <c r="Q29" s="48">
        <v>1659</v>
      </c>
      <c r="R29" s="56">
        <v>18697</v>
      </c>
      <c r="T29" s="132"/>
      <c r="U29" s="133"/>
    </row>
    <row r="30" spans="1:21" ht="17.149999999999999" customHeight="1" x14ac:dyDescent="0.25">
      <c r="A30" s="43" t="s">
        <v>125</v>
      </c>
      <c r="B30" s="48">
        <v>16</v>
      </c>
      <c r="C30" s="48">
        <v>0</v>
      </c>
      <c r="D30" s="48">
        <v>0</v>
      </c>
      <c r="E30" s="48">
        <v>120</v>
      </c>
      <c r="F30" s="48">
        <v>130</v>
      </c>
      <c r="G30" s="48">
        <v>129</v>
      </c>
      <c r="H30" s="48">
        <v>120</v>
      </c>
      <c r="I30" s="48">
        <v>152</v>
      </c>
      <c r="J30" s="48">
        <v>141</v>
      </c>
      <c r="K30" s="48">
        <v>163</v>
      </c>
      <c r="L30" s="48">
        <v>147</v>
      </c>
      <c r="M30" s="48">
        <v>137</v>
      </c>
      <c r="N30" s="48">
        <v>120</v>
      </c>
      <c r="O30" s="48">
        <v>118</v>
      </c>
      <c r="P30" s="48">
        <v>147</v>
      </c>
      <c r="Q30" s="48">
        <v>127</v>
      </c>
      <c r="R30" s="56">
        <v>1751</v>
      </c>
      <c r="T30" s="132"/>
      <c r="U30" s="133"/>
    </row>
    <row r="31" spans="1:21" ht="17.149999999999999" customHeight="1" x14ac:dyDescent="0.25">
      <c r="A31" s="43" t="s">
        <v>126</v>
      </c>
      <c r="B31" s="48">
        <v>15</v>
      </c>
      <c r="C31" s="48">
        <v>0</v>
      </c>
      <c r="D31" s="48">
        <v>0</v>
      </c>
      <c r="E31" s="48">
        <v>356</v>
      </c>
      <c r="F31" s="48">
        <v>415</v>
      </c>
      <c r="G31" s="48">
        <v>381</v>
      </c>
      <c r="H31" s="48">
        <v>434</v>
      </c>
      <c r="I31" s="48">
        <v>395</v>
      </c>
      <c r="J31" s="48">
        <v>445</v>
      </c>
      <c r="K31" s="48">
        <v>398</v>
      </c>
      <c r="L31" s="48">
        <v>375</v>
      </c>
      <c r="M31" s="48">
        <v>428</v>
      </c>
      <c r="N31" s="48">
        <v>359</v>
      </c>
      <c r="O31" s="48">
        <v>334</v>
      </c>
      <c r="P31" s="48">
        <v>338</v>
      </c>
      <c r="Q31" s="48">
        <v>403</v>
      </c>
      <c r="R31" s="56">
        <v>5061</v>
      </c>
      <c r="T31" s="132"/>
      <c r="U31" s="133"/>
    </row>
    <row r="32" spans="1:21" ht="17.149999999999999" customHeight="1" x14ac:dyDescent="0.25">
      <c r="A32" s="43" t="s">
        <v>127</v>
      </c>
      <c r="B32" s="48">
        <v>26</v>
      </c>
      <c r="C32" s="48">
        <v>9</v>
      </c>
      <c r="D32" s="48">
        <v>0</v>
      </c>
      <c r="E32" s="48">
        <v>857</v>
      </c>
      <c r="F32" s="48">
        <v>864</v>
      </c>
      <c r="G32" s="48">
        <v>943</v>
      </c>
      <c r="H32" s="48">
        <v>902</v>
      </c>
      <c r="I32" s="48">
        <v>905</v>
      </c>
      <c r="J32" s="48">
        <v>893</v>
      </c>
      <c r="K32" s="48">
        <v>896</v>
      </c>
      <c r="L32" s="48">
        <v>962</v>
      </c>
      <c r="M32" s="48">
        <v>987</v>
      </c>
      <c r="N32" s="48">
        <v>1001</v>
      </c>
      <c r="O32" s="48">
        <v>1018</v>
      </c>
      <c r="P32" s="48">
        <v>999</v>
      </c>
      <c r="Q32" s="48">
        <v>1298</v>
      </c>
      <c r="R32" s="56">
        <v>12534</v>
      </c>
      <c r="T32" s="132"/>
      <c r="U32" s="133"/>
    </row>
    <row r="33" spans="1:21" ht="17.149999999999999" customHeight="1" x14ac:dyDescent="0.25">
      <c r="A33" s="43" t="s">
        <v>128</v>
      </c>
      <c r="B33" s="48">
        <v>12</v>
      </c>
      <c r="C33" s="48">
        <v>0</v>
      </c>
      <c r="D33" s="48">
        <v>0</v>
      </c>
      <c r="E33" s="48">
        <v>119</v>
      </c>
      <c r="F33" s="48">
        <v>100</v>
      </c>
      <c r="G33" s="48">
        <v>118</v>
      </c>
      <c r="H33" s="48">
        <v>98</v>
      </c>
      <c r="I33" s="48">
        <v>141</v>
      </c>
      <c r="J33" s="48">
        <v>109</v>
      </c>
      <c r="K33" s="48">
        <v>138</v>
      </c>
      <c r="L33" s="48">
        <v>102</v>
      </c>
      <c r="M33" s="48">
        <v>133</v>
      </c>
      <c r="N33" s="48">
        <v>106</v>
      </c>
      <c r="O33" s="48">
        <v>111</v>
      </c>
      <c r="P33" s="48">
        <v>112</v>
      </c>
      <c r="Q33" s="48">
        <v>93</v>
      </c>
      <c r="R33" s="56">
        <v>1480</v>
      </c>
      <c r="T33" s="132"/>
      <c r="U33" s="133"/>
    </row>
    <row r="34" spans="1:21" ht="17.149999999999999" customHeight="1" x14ac:dyDescent="0.25">
      <c r="A34" s="43" t="s">
        <v>129</v>
      </c>
      <c r="B34" s="48">
        <v>26</v>
      </c>
      <c r="C34" s="48">
        <v>0</v>
      </c>
      <c r="D34" s="48">
        <v>0</v>
      </c>
      <c r="E34" s="48">
        <v>548</v>
      </c>
      <c r="F34" s="48">
        <v>569</v>
      </c>
      <c r="G34" s="48">
        <v>615</v>
      </c>
      <c r="H34" s="48">
        <v>583</v>
      </c>
      <c r="I34" s="48">
        <v>670</v>
      </c>
      <c r="J34" s="48">
        <v>665</v>
      </c>
      <c r="K34" s="48">
        <v>649</v>
      </c>
      <c r="L34" s="48">
        <v>652</v>
      </c>
      <c r="M34" s="48">
        <v>627</v>
      </c>
      <c r="N34" s="48">
        <v>662</v>
      </c>
      <c r="O34" s="48">
        <v>701</v>
      </c>
      <c r="P34" s="48">
        <v>721</v>
      </c>
      <c r="Q34" s="48">
        <v>870</v>
      </c>
      <c r="R34" s="56">
        <v>8532</v>
      </c>
      <c r="T34" s="132"/>
      <c r="U34" s="133"/>
    </row>
    <row r="35" spans="1:21" ht="17.149999999999999" customHeight="1" x14ac:dyDescent="0.25">
      <c r="A35" s="43" t="s">
        <v>130</v>
      </c>
      <c r="B35" s="48">
        <v>19</v>
      </c>
      <c r="C35" s="48">
        <v>29</v>
      </c>
      <c r="D35" s="48">
        <v>0</v>
      </c>
      <c r="E35" s="48">
        <v>297</v>
      </c>
      <c r="F35" s="48">
        <v>354</v>
      </c>
      <c r="G35" s="48">
        <v>361</v>
      </c>
      <c r="H35" s="48">
        <v>340</v>
      </c>
      <c r="I35" s="48">
        <v>391</v>
      </c>
      <c r="J35" s="48">
        <v>384</v>
      </c>
      <c r="K35" s="48">
        <v>429</v>
      </c>
      <c r="L35" s="48">
        <v>381</v>
      </c>
      <c r="M35" s="48">
        <v>402</v>
      </c>
      <c r="N35" s="48">
        <v>370</v>
      </c>
      <c r="O35" s="48">
        <v>390</v>
      </c>
      <c r="P35" s="48">
        <v>349</v>
      </c>
      <c r="Q35" s="48">
        <v>331</v>
      </c>
      <c r="R35" s="56">
        <v>4808</v>
      </c>
      <c r="T35" s="132"/>
      <c r="U35" s="133"/>
    </row>
    <row r="36" spans="1:21" ht="17.149999999999999" customHeight="1" x14ac:dyDescent="0.25">
      <c r="A36" s="43" t="s">
        <v>131</v>
      </c>
      <c r="B36" s="48">
        <v>7</v>
      </c>
      <c r="C36" s="48">
        <v>0</v>
      </c>
      <c r="D36" s="48">
        <v>0</v>
      </c>
      <c r="E36" s="48">
        <v>112</v>
      </c>
      <c r="F36" s="48">
        <v>83</v>
      </c>
      <c r="G36" s="48">
        <v>113</v>
      </c>
      <c r="H36" s="48">
        <v>107</v>
      </c>
      <c r="I36" s="48">
        <v>96</v>
      </c>
      <c r="J36" s="48">
        <v>99</v>
      </c>
      <c r="K36" s="48">
        <v>102</v>
      </c>
      <c r="L36" s="48">
        <v>108</v>
      </c>
      <c r="M36" s="48">
        <v>101</v>
      </c>
      <c r="N36" s="48">
        <v>115</v>
      </c>
      <c r="O36" s="48">
        <v>105</v>
      </c>
      <c r="P36" s="48">
        <v>119</v>
      </c>
      <c r="Q36" s="48">
        <v>184</v>
      </c>
      <c r="R36" s="56">
        <v>1444</v>
      </c>
      <c r="T36" s="132"/>
      <c r="U36" s="133"/>
    </row>
    <row r="37" spans="1:21" ht="17.149999999999999" customHeight="1" x14ac:dyDescent="0.25">
      <c r="A37" s="43" t="s">
        <v>132</v>
      </c>
      <c r="B37" s="48">
        <v>7</v>
      </c>
      <c r="C37" s="48">
        <v>0</v>
      </c>
      <c r="D37" s="48">
        <v>0</v>
      </c>
      <c r="E37" s="48">
        <v>78</v>
      </c>
      <c r="F37" s="48">
        <v>98</v>
      </c>
      <c r="G37" s="48">
        <v>88</v>
      </c>
      <c r="H37" s="48">
        <v>85</v>
      </c>
      <c r="I37" s="48">
        <v>85</v>
      </c>
      <c r="J37" s="48">
        <v>95</v>
      </c>
      <c r="K37" s="48">
        <v>84</v>
      </c>
      <c r="L37" s="48">
        <v>88</v>
      </c>
      <c r="M37" s="48">
        <v>82</v>
      </c>
      <c r="N37" s="48">
        <v>103</v>
      </c>
      <c r="O37" s="48">
        <v>84</v>
      </c>
      <c r="P37" s="48">
        <v>84</v>
      </c>
      <c r="Q37" s="48">
        <v>90</v>
      </c>
      <c r="R37" s="56">
        <v>1144</v>
      </c>
      <c r="T37" s="132"/>
      <c r="U37" s="133"/>
    </row>
    <row r="38" spans="1:21" ht="17.149999999999999" customHeight="1" x14ac:dyDescent="0.25">
      <c r="A38" s="43" t="s">
        <v>133</v>
      </c>
      <c r="B38" s="48">
        <v>7</v>
      </c>
      <c r="C38" s="48">
        <v>0</v>
      </c>
      <c r="D38" s="48">
        <v>4</v>
      </c>
      <c r="E38" s="48">
        <v>34</v>
      </c>
      <c r="F38" s="48">
        <v>46</v>
      </c>
      <c r="G38" s="48">
        <v>46</v>
      </c>
      <c r="H38" s="48">
        <v>43</v>
      </c>
      <c r="I38" s="48">
        <v>43</v>
      </c>
      <c r="J38" s="48">
        <v>45</v>
      </c>
      <c r="K38" s="48">
        <v>58</v>
      </c>
      <c r="L38" s="48">
        <v>50</v>
      </c>
      <c r="M38" s="48">
        <v>51</v>
      </c>
      <c r="N38" s="48">
        <v>49</v>
      </c>
      <c r="O38" s="48">
        <v>48</v>
      </c>
      <c r="P38" s="48">
        <v>52</v>
      </c>
      <c r="Q38" s="48">
        <v>43</v>
      </c>
      <c r="R38" s="56">
        <v>612</v>
      </c>
      <c r="T38" s="132"/>
      <c r="U38" s="133"/>
    </row>
    <row r="39" spans="1:21" ht="17.149999999999999" customHeight="1" x14ac:dyDescent="0.25">
      <c r="A39" s="43" t="s">
        <v>134</v>
      </c>
      <c r="B39" s="48">
        <v>5</v>
      </c>
      <c r="C39" s="48">
        <v>0</v>
      </c>
      <c r="D39" s="48">
        <v>0</v>
      </c>
      <c r="E39" s="48">
        <v>159</v>
      </c>
      <c r="F39" s="48">
        <v>149</v>
      </c>
      <c r="G39" s="48">
        <v>160</v>
      </c>
      <c r="H39" s="48">
        <v>194</v>
      </c>
      <c r="I39" s="48">
        <v>161</v>
      </c>
      <c r="J39" s="48">
        <v>191</v>
      </c>
      <c r="K39" s="48">
        <v>177</v>
      </c>
      <c r="L39" s="48">
        <v>197</v>
      </c>
      <c r="M39" s="48">
        <v>207</v>
      </c>
      <c r="N39" s="48">
        <v>187</v>
      </c>
      <c r="O39" s="48">
        <v>195</v>
      </c>
      <c r="P39" s="48">
        <v>172</v>
      </c>
      <c r="Q39" s="48">
        <v>204</v>
      </c>
      <c r="R39" s="56">
        <v>2353</v>
      </c>
      <c r="T39" s="132"/>
      <c r="U39" s="133"/>
    </row>
    <row r="40" spans="1:21" ht="17.149999999999999" customHeight="1" x14ac:dyDescent="0.25">
      <c r="A40" s="43" t="s">
        <v>135</v>
      </c>
      <c r="B40" s="48">
        <v>80</v>
      </c>
      <c r="C40" s="48">
        <v>128</v>
      </c>
      <c r="D40" s="48">
        <v>1095</v>
      </c>
      <c r="E40" s="48">
        <v>2045</v>
      </c>
      <c r="F40" s="48">
        <v>2149</v>
      </c>
      <c r="G40" s="48">
        <v>2175</v>
      </c>
      <c r="H40" s="48">
        <v>2244</v>
      </c>
      <c r="I40" s="48">
        <v>2086</v>
      </c>
      <c r="J40" s="48">
        <v>2247</v>
      </c>
      <c r="K40" s="48">
        <v>2106</v>
      </c>
      <c r="L40" s="48">
        <v>2209</v>
      </c>
      <c r="M40" s="48">
        <v>2159</v>
      </c>
      <c r="N40" s="48">
        <v>2145</v>
      </c>
      <c r="O40" s="48">
        <v>2342</v>
      </c>
      <c r="P40" s="48">
        <v>2417</v>
      </c>
      <c r="Q40" s="48">
        <v>3290</v>
      </c>
      <c r="R40" s="56">
        <v>30837</v>
      </c>
      <c r="T40" s="132"/>
      <c r="U40" s="133"/>
    </row>
    <row r="41" spans="1:21" ht="17.149999999999999" customHeight="1" x14ac:dyDescent="0.25">
      <c r="A41" s="147" t="s">
        <v>185</v>
      </c>
      <c r="B41" s="57">
        <v>2</v>
      </c>
      <c r="C41" s="57">
        <v>0</v>
      </c>
      <c r="D41" s="57">
        <v>12</v>
      </c>
      <c r="E41" s="57">
        <v>13</v>
      </c>
      <c r="F41" s="57">
        <v>15</v>
      </c>
      <c r="G41" s="57">
        <v>11</v>
      </c>
      <c r="H41" s="57">
        <v>22</v>
      </c>
      <c r="I41" s="57">
        <v>10</v>
      </c>
      <c r="J41" s="57">
        <v>16</v>
      </c>
      <c r="K41" s="57">
        <v>26</v>
      </c>
      <c r="L41" s="57">
        <v>11</v>
      </c>
      <c r="M41" s="57">
        <v>18</v>
      </c>
      <c r="N41" s="57">
        <v>20</v>
      </c>
      <c r="O41" s="57">
        <v>10</v>
      </c>
      <c r="P41" s="57">
        <v>19</v>
      </c>
      <c r="Q41" s="57">
        <v>9</v>
      </c>
      <c r="R41" s="58">
        <v>212</v>
      </c>
      <c r="T41" s="132"/>
      <c r="U41" s="133"/>
    </row>
    <row r="42" spans="1:21" ht="18" customHeight="1" x14ac:dyDescent="0.25">
      <c r="A42" s="50" t="s">
        <v>186</v>
      </c>
      <c r="B42" s="53">
        <v>696</v>
      </c>
      <c r="C42" s="53">
        <v>546</v>
      </c>
      <c r="D42" s="53">
        <v>1451</v>
      </c>
      <c r="E42" s="53">
        <v>13018</v>
      </c>
      <c r="F42" s="53">
        <v>13742</v>
      </c>
      <c r="G42" s="53">
        <v>14495</v>
      </c>
      <c r="H42" s="53">
        <v>14650</v>
      </c>
      <c r="I42" s="53">
        <v>15065</v>
      </c>
      <c r="J42" s="53">
        <v>15123</v>
      </c>
      <c r="K42" s="53">
        <v>15245</v>
      </c>
      <c r="L42" s="53">
        <v>15225</v>
      </c>
      <c r="M42" s="53">
        <v>15253</v>
      </c>
      <c r="N42" s="53">
        <v>15382</v>
      </c>
      <c r="O42" s="53">
        <v>15386</v>
      </c>
      <c r="P42" s="53">
        <v>15922</v>
      </c>
      <c r="Q42" s="53">
        <v>18086</v>
      </c>
      <c r="R42" s="53">
        <v>198589</v>
      </c>
      <c r="T42" s="133"/>
      <c r="U42" s="133"/>
    </row>
    <row r="43" spans="1:21" ht="14.95" customHeight="1" x14ac:dyDescent="0.25">
      <c r="A43" s="146" t="s">
        <v>138</v>
      </c>
      <c r="B43" s="102"/>
      <c r="C43" s="102"/>
      <c r="D43" s="102"/>
      <c r="E43" s="102"/>
      <c r="F43" s="102"/>
      <c r="G43" s="102"/>
      <c r="H43" s="102"/>
      <c r="I43" s="102"/>
      <c r="J43" s="102"/>
      <c r="K43" s="102"/>
      <c r="L43" s="102"/>
      <c r="M43" s="102"/>
      <c r="N43" s="102"/>
      <c r="O43" s="102"/>
      <c r="P43" s="102"/>
      <c r="Q43" s="102"/>
      <c r="R43" s="102"/>
      <c r="T43" s="133"/>
      <c r="U43" s="133"/>
    </row>
    <row r="44" spans="1:21" ht="12.75" customHeight="1" x14ac:dyDescent="0.2">
      <c r="A44" s="273" t="s">
        <v>187</v>
      </c>
      <c r="B44"/>
      <c r="C44"/>
      <c r="D44"/>
      <c r="E44"/>
      <c r="F44"/>
      <c r="G44"/>
      <c r="H44"/>
      <c r="I44"/>
      <c r="J44"/>
      <c r="K44"/>
      <c r="L44"/>
      <c r="M44"/>
      <c r="N44"/>
      <c r="O44"/>
      <c r="P44"/>
      <c r="Q44"/>
      <c r="R44"/>
      <c r="T44" s="134"/>
      <c r="U44" s="134"/>
    </row>
    <row r="45" spans="1:21" ht="14.95" hidden="1" customHeight="1" x14ac:dyDescent="0.2">
      <c r="A45"/>
      <c r="B45"/>
      <c r="C45"/>
      <c r="D45"/>
      <c r="E45"/>
      <c r="F45"/>
      <c r="G45"/>
      <c r="H45"/>
      <c r="I45"/>
      <c r="J45"/>
      <c r="K45"/>
      <c r="L45"/>
      <c r="M45"/>
      <c r="N45"/>
      <c r="O45"/>
      <c r="P45"/>
      <c r="Q45"/>
      <c r="R45"/>
      <c r="T45" s="134"/>
      <c r="U45" s="134"/>
    </row>
    <row r="46" spans="1:21" ht="14.95" hidden="1" customHeight="1" x14ac:dyDescent="0.25">
      <c r="A46" s="135"/>
      <c r="B46" s="63"/>
      <c r="C46" s="64"/>
      <c r="D46" s="64"/>
      <c r="E46" s="64"/>
      <c r="F46" s="64"/>
      <c r="G46" s="64"/>
      <c r="H46" s="64"/>
      <c r="I46" s="64"/>
      <c r="J46" s="64"/>
      <c r="K46" s="64"/>
      <c r="L46" s="64"/>
      <c r="M46" s="64"/>
      <c r="N46" s="64"/>
      <c r="O46" s="64"/>
      <c r="P46" s="64"/>
      <c r="Q46" s="64"/>
      <c r="R46" s="65"/>
      <c r="T46" s="134"/>
      <c r="U46" s="134"/>
    </row>
    <row r="47" spans="1:21" ht="18" hidden="1" customHeight="1" x14ac:dyDescent="0.25">
      <c r="A47" s="364" t="s">
        <v>1375</v>
      </c>
      <c r="B47" s="365"/>
      <c r="C47" s="365"/>
      <c r="D47" s="365"/>
      <c r="E47" s="365"/>
      <c r="F47" s="365"/>
      <c r="G47" s="365"/>
      <c r="H47" s="365"/>
      <c r="I47" s="365"/>
      <c r="J47" s="365"/>
      <c r="K47" s="365"/>
      <c r="L47" s="365"/>
      <c r="M47" s="365"/>
      <c r="N47" s="365"/>
      <c r="O47" s="365"/>
      <c r="P47" s="365"/>
      <c r="Q47" s="365"/>
      <c r="R47" s="366"/>
      <c r="T47" s="134"/>
      <c r="U47" s="134"/>
    </row>
    <row r="48" spans="1:21" ht="20.05" hidden="1" customHeight="1" x14ac:dyDescent="0.2">
      <c r="A48" s="367" t="str">
        <f>A2</f>
        <v>AU 1ER OCTOBRE 2025</v>
      </c>
      <c r="B48" s="368"/>
      <c r="C48" s="368"/>
      <c r="D48" s="368"/>
      <c r="E48" s="368"/>
      <c r="F48" s="368"/>
      <c r="G48" s="368"/>
      <c r="H48" s="368"/>
      <c r="I48" s="368"/>
      <c r="J48" s="368"/>
      <c r="K48" s="368"/>
      <c r="L48" s="368"/>
      <c r="M48" s="368"/>
      <c r="N48" s="368"/>
      <c r="O48" s="368"/>
      <c r="P48" s="368"/>
      <c r="Q48" s="368"/>
      <c r="R48" s="369"/>
      <c r="T48" s="134"/>
      <c r="U48" s="134"/>
    </row>
    <row r="49" spans="1:21" ht="18" hidden="1" customHeight="1" x14ac:dyDescent="0.25">
      <c r="A49" s="81"/>
      <c r="B49" s="82" t="s">
        <v>1376</v>
      </c>
      <c r="C49" s="83"/>
      <c r="D49" s="83"/>
      <c r="E49" s="83"/>
      <c r="F49" s="84"/>
      <c r="G49" s="84"/>
      <c r="H49" s="84"/>
      <c r="I49" s="84"/>
      <c r="J49" s="84"/>
      <c r="K49" s="84"/>
      <c r="L49" s="84"/>
      <c r="M49" s="84"/>
      <c r="N49" s="84"/>
      <c r="O49" s="84"/>
      <c r="P49" s="84"/>
      <c r="Q49" s="84"/>
      <c r="R49" s="83"/>
      <c r="T49" s="134"/>
      <c r="U49" s="134"/>
    </row>
    <row r="50" spans="1:21" ht="16.149999999999999" hidden="1" customHeight="1" x14ac:dyDescent="0.2">
      <c r="A50" s="49" t="s">
        <v>1377</v>
      </c>
      <c r="B50" s="85" t="s">
        <v>1378</v>
      </c>
      <c r="C50" s="86" t="s">
        <v>1379</v>
      </c>
      <c r="D50" s="86" t="s">
        <v>1380</v>
      </c>
      <c r="E50" s="86" t="s">
        <v>1381</v>
      </c>
      <c r="F50" s="87">
        <v>1</v>
      </c>
      <c r="G50" s="87">
        <v>2</v>
      </c>
      <c r="H50" s="87">
        <v>3</v>
      </c>
      <c r="I50" s="87">
        <v>4</v>
      </c>
      <c r="J50" s="87">
        <v>5</v>
      </c>
      <c r="K50" s="87">
        <v>6</v>
      </c>
      <c r="L50" s="87">
        <v>7</v>
      </c>
      <c r="M50" s="87">
        <v>8</v>
      </c>
      <c r="N50" s="87">
        <v>9</v>
      </c>
      <c r="O50" s="87">
        <v>10</v>
      </c>
      <c r="P50" s="87">
        <v>11</v>
      </c>
      <c r="Q50" s="87">
        <v>12</v>
      </c>
      <c r="R50" s="86" t="s">
        <v>1382</v>
      </c>
      <c r="T50" s="134"/>
      <c r="U50" s="134"/>
    </row>
    <row r="51" spans="1:21" ht="20.05" hidden="1" customHeight="1" x14ac:dyDescent="0.25">
      <c r="A51" s="67" t="e">
        <f>CONCATENATE(" ",VLOOKUP(#REF!,DIVISIONS,2))</f>
        <v>#REF!</v>
      </c>
      <c r="B51" s="57" t="e">
        <f>VLOOKUP(#REF!,DIVISIONS,19)</f>
        <v>#REF!</v>
      </c>
      <c r="C51" s="57" t="e">
        <f>VLOOKUP(#REF!,DIVISIONS,3)</f>
        <v>#REF!</v>
      </c>
      <c r="D51" s="57" t="e">
        <f>VLOOKUP(#REF!,DIVISIONS,4)</f>
        <v>#REF!</v>
      </c>
      <c r="E51" s="57" t="e">
        <f>VLOOKUP(#REF!,DIVISIONS,5)</f>
        <v>#REF!</v>
      </c>
      <c r="F51" s="57" t="e">
        <f>VLOOKUP(#REF!,DIVISIONS,6)</f>
        <v>#REF!</v>
      </c>
      <c r="G51" s="57" t="e">
        <f>VLOOKUP(#REF!,DIVISIONS,7)</f>
        <v>#REF!</v>
      </c>
      <c r="H51" s="57" t="e">
        <f>VLOOKUP(#REF!,DIVISIONS,8)</f>
        <v>#REF!</v>
      </c>
      <c r="I51" s="57" t="e">
        <f>VLOOKUP(#REF!,DIVISIONS,9)</f>
        <v>#REF!</v>
      </c>
      <c r="J51" s="57" t="e">
        <f>VLOOKUP(#REF!,DIVISIONS,10)</f>
        <v>#REF!</v>
      </c>
      <c r="K51" s="57" t="e">
        <f>VLOOKUP(#REF!,DIVISIONS,11)</f>
        <v>#REF!</v>
      </c>
      <c r="L51" s="57" t="e">
        <f>VLOOKUP(#REF!,DIVISIONS,12)</f>
        <v>#REF!</v>
      </c>
      <c r="M51" s="57" t="e">
        <f>VLOOKUP(#REF!,DIVISIONS,13)</f>
        <v>#REF!</v>
      </c>
      <c r="N51" s="57" t="e">
        <f>VLOOKUP(#REF!,DIVISIONS,14)</f>
        <v>#REF!</v>
      </c>
      <c r="O51" s="57" t="e">
        <f>VLOOKUP(#REF!,DIVISIONS,15)</f>
        <v>#REF!</v>
      </c>
      <c r="P51" s="57" t="e">
        <f>VLOOKUP(#REF!,DIVISIONS,16)</f>
        <v>#REF!</v>
      </c>
      <c r="Q51" s="57" t="e">
        <f>VLOOKUP(#REF!,DIVISIONS,17)</f>
        <v>#REF!</v>
      </c>
      <c r="R51" s="58" t="e">
        <f>SUM(C51:Q51)</f>
        <v>#REF!</v>
      </c>
      <c r="U51" s="133"/>
    </row>
    <row r="52" spans="1:21" ht="20.05" hidden="1" customHeight="1" x14ac:dyDescent="0.25">
      <c r="A52" s="50" t="s">
        <v>1383</v>
      </c>
      <c r="B52" s="53" t="e">
        <f t="shared" ref="B52:R52" si="0">B51</f>
        <v>#REF!</v>
      </c>
      <c r="C52" s="53" t="e">
        <f t="shared" si="0"/>
        <v>#REF!</v>
      </c>
      <c r="D52" s="53" t="e">
        <f t="shared" si="0"/>
        <v>#REF!</v>
      </c>
      <c r="E52" s="53" t="e">
        <f t="shared" si="0"/>
        <v>#REF!</v>
      </c>
      <c r="F52" s="53" t="e">
        <f t="shared" si="0"/>
        <v>#REF!</v>
      </c>
      <c r="G52" s="53" t="e">
        <f t="shared" si="0"/>
        <v>#REF!</v>
      </c>
      <c r="H52" s="53" t="e">
        <f t="shared" si="0"/>
        <v>#REF!</v>
      </c>
      <c r="I52" s="53" t="e">
        <f t="shared" si="0"/>
        <v>#REF!</v>
      </c>
      <c r="J52" s="53" t="e">
        <f t="shared" si="0"/>
        <v>#REF!</v>
      </c>
      <c r="K52" s="53" t="e">
        <f t="shared" si="0"/>
        <v>#REF!</v>
      </c>
      <c r="L52" s="53" t="e">
        <f t="shared" si="0"/>
        <v>#REF!</v>
      </c>
      <c r="M52" s="53" t="e">
        <f t="shared" si="0"/>
        <v>#REF!</v>
      </c>
      <c r="N52" s="53" t="e">
        <f t="shared" si="0"/>
        <v>#REF!</v>
      </c>
      <c r="O52" s="53" t="e">
        <f t="shared" si="0"/>
        <v>#REF!</v>
      </c>
      <c r="P52" s="53" t="e">
        <f t="shared" si="0"/>
        <v>#REF!</v>
      </c>
      <c r="Q52" s="53" t="e">
        <f t="shared" si="0"/>
        <v>#REF!</v>
      </c>
      <c r="R52" s="53" t="e">
        <f t="shared" si="0"/>
        <v>#REF!</v>
      </c>
      <c r="T52" s="134"/>
      <c r="U52" s="134"/>
    </row>
    <row r="53" spans="1:21" ht="20.05" hidden="1" customHeight="1" x14ac:dyDescent="0.25">
      <c r="A53" s="12"/>
      <c r="B53" s="12"/>
      <c r="C53" s="12"/>
      <c r="D53" s="12"/>
      <c r="E53" s="12"/>
      <c r="F53" s="12"/>
      <c r="G53" s="12"/>
      <c r="H53" s="12"/>
      <c r="I53" s="12"/>
      <c r="J53" s="12"/>
      <c r="K53" s="12"/>
      <c r="L53" s="12"/>
      <c r="M53" s="12"/>
      <c r="N53" s="12"/>
      <c r="O53" s="12"/>
      <c r="P53" s="12"/>
      <c r="Q53" s="12"/>
      <c r="R53" s="15"/>
      <c r="T53" s="133"/>
      <c r="U53" s="134"/>
    </row>
    <row r="54" spans="1:21" ht="20.05" customHeight="1" x14ac:dyDescent="0.2">
      <c r="B54" s="149"/>
      <c r="C54" s="149"/>
      <c r="D54" s="149"/>
      <c r="E54" s="149"/>
      <c r="F54" s="149"/>
      <c r="G54" s="149"/>
      <c r="H54" s="149"/>
      <c r="I54" s="149"/>
      <c r="J54" s="149"/>
      <c r="K54" s="149"/>
      <c r="L54" s="149"/>
      <c r="M54" s="149"/>
      <c r="N54" s="149"/>
      <c r="O54" s="149"/>
      <c r="P54" s="149"/>
      <c r="Q54" s="149"/>
      <c r="R54" s="149"/>
    </row>
    <row r="55" spans="1:21" ht="20.05" customHeight="1" x14ac:dyDescent="0.25">
      <c r="A55" s="148"/>
    </row>
    <row r="56" spans="1:21" ht="20.05" customHeight="1" x14ac:dyDescent="0.25"/>
    <row r="57" spans="1:21" ht="20.05" customHeight="1" x14ac:dyDescent="0.25"/>
    <row r="58" spans="1:21" ht="20.05" customHeight="1" x14ac:dyDescent="0.25"/>
    <row r="59" spans="1:21" ht="20.05" customHeight="1" x14ac:dyDescent="0.25"/>
    <row r="60" spans="1:21" ht="20.05" customHeight="1" x14ac:dyDescent="0.25"/>
    <row r="61" spans="1:21" ht="20.05" customHeight="1" x14ac:dyDescent="0.25"/>
    <row r="62" spans="1:21" ht="20.05" customHeight="1" x14ac:dyDescent="0.25"/>
    <row r="63" spans="1:21" ht="20.05" customHeight="1" x14ac:dyDescent="0.25"/>
    <row r="64" spans="1:21" ht="20.05" customHeight="1" x14ac:dyDescent="0.25"/>
    <row r="65" ht="20.05" customHeight="1" x14ac:dyDescent="0.25"/>
    <row r="66" ht="20.05" customHeight="1" x14ac:dyDescent="0.25"/>
    <row r="67" ht="20.05" customHeight="1" x14ac:dyDescent="0.25"/>
    <row r="68" ht="20.05" customHeight="1" x14ac:dyDescent="0.25"/>
    <row r="69" ht="20.05" customHeight="1" x14ac:dyDescent="0.25"/>
    <row r="70" ht="20.05" customHeight="1" x14ac:dyDescent="0.25"/>
    <row r="71" ht="20.05" customHeight="1" x14ac:dyDescent="0.25"/>
    <row r="72" ht="20.05" customHeight="1" x14ac:dyDescent="0.25"/>
    <row r="73" ht="20.05" customHeight="1" x14ac:dyDescent="0.25"/>
    <row r="74" ht="20.05" customHeight="1" x14ac:dyDescent="0.25"/>
  </sheetData>
  <mergeCells count="5">
    <mergeCell ref="A1:R1"/>
    <mergeCell ref="A47:R47"/>
    <mergeCell ref="A2:R2"/>
    <mergeCell ref="A48:R48"/>
    <mergeCell ref="C3:C4"/>
  </mergeCells>
  <phoneticPr fontId="7" type="noConversion"/>
  <printOptions horizontalCentered="1"/>
  <pageMargins left="0.23622047244094491" right="0.23622047244094491" top="0.49212598425196852" bottom="0.39370078740157483" header="0" footer="0.39370078740157483"/>
  <pageSetup scale="70" orientation="landscape" r:id="rId1"/>
  <headerFooter alignWithMargins="0">
    <oddFooter>&amp;C&amp;"Arial Narrow,Regular"&amp;12- 6 -</oddFooter>
  </headerFooter>
  <rowBreaks count="1" manualBreakCount="1">
    <brk id="45"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72</vt:i4>
      </vt:variant>
    </vt:vector>
  </HeadingPairs>
  <TitlesOfParts>
    <vt:vector size="113" baseType="lpstr">
      <vt:lpstr>Cover</vt:lpstr>
      <vt:lpstr>Title</vt: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'4'!Print_Area</vt:lpstr>
      <vt:lpstr>'5'!Print_Area</vt:lpstr>
      <vt:lpstr>'6'!Print_Area</vt:lpstr>
      <vt:lpstr>'7'!Print_Area</vt:lpstr>
      <vt:lpstr>'8'!Print_Area</vt:lpstr>
      <vt:lpstr>'9'!Print_Area</vt:lpstr>
      <vt:lpstr>Contents!Print_Area</vt:lpstr>
      <vt:lpstr>Cover!Print_Area</vt:lpstr>
      <vt:lpstr>Title!Print_Area</vt:lpstr>
      <vt:lpstr>'2'!Print_Area_MI</vt:lpstr>
      <vt:lpstr>'4'!Print_Area_MI</vt:lpstr>
      <vt:lpstr>'10'!Print_Titles</vt:lpstr>
      <vt:lpstr>'11'!Print_Titles</vt:lpstr>
      <vt:lpstr>'12'!Print_Titles</vt:lpstr>
      <vt:lpstr>'13'!Print_Titles</vt:lpstr>
      <vt:lpstr>'14'!Print_Titles</vt:lpstr>
      <vt:lpstr>'15'!Print_Titles</vt:lpstr>
      <vt:lpstr>'16'!Print_Titles</vt:lpstr>
      <vt:lpstr>'17'!Print_Titles</vt:lpstr>
      <vt:lpstr>'18'!Print_Titles</vt:lpstr>
      <vt:lpstr>'19'!Print_Titles</vt:lpstr>
      <vt:lpstr>'20'!Print_Titles</vt:lpstr>
      <vt:lpstr>'21'!Print_Titles</vt:lpstr>
      <vt:lpstr>'22'!Print_Titles</vt:lpstr>
      <vt:lpstr>'23'!Print_Titles</vt:lpstr>
      <vt:lpstr>'24'!Print_Titles</vt:lpstr>
      <vt:lpstr>'25'!Print_Titles</vt:lpstr>
      <vt:lpstr>'26'!Print_Titles</vt:lpstr>
      <vt:lpstr>'27'!Print_Titles</vt:lpstr>
      <vt:lpstr>'28'!Print_Titles</vt:lpstr>
      <vt:lpstr>'29'!Print_Titles</vt:lpstr>
      <vt:lpstr>'30'!Print_Titles</vt:lpstr>
      <vt:lpstr>'31'!Print_Titles</vt:lpstr>
      <vt:lpstr>'32'!Print_Titles</vt:lpstr>
      <vt:lpstr>'33'!Print_Titles</vt:lpstr>
      <vt:lpstr>'34'!Print_Titles</vt:lpstr>
      <vt:lpstr>'5'!Print_Titles</vt:lpstr>
      <vt:lpstr>'7'!Print_Titles</vt:lpstr>
      <vt:lpstr>'8'!Print_Titles</vt:lpstr>
      <vt:lpstr>'9'!Print_Titles</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Enrolment Book</dc:title>
  <dc:creator>Government of Manitoba</dc:creator>
  <dc:description>New template for enrolment book.  Zeros suppressed, no gridlines and page breaks set as to last year's report.  Should print ok on any printer.  Print 1-sided and specify 2-sided copying for printer (Henry Armstrong)._x000d_
To prep for internet (as downloadable excel file), group division sheets and range value in one operation.  Then, still in group mode, delete column A.  Then range value column C in Division and District Summaries.</dc:description>
  <cp:lastModifiedBy>Mikus, Jennifer</cp:lastModifiedBy>
  <cp:lastPrinted>2026-04-07T16:50:06Z</cp:lastPrinted>
  <dcterms:created xsi:type="dcterms:W3CDTF">2000-02-18T16:20:35Z</dcterms:created>
  <dcterms:modified xsi:type="dcterms:W3CDTF">2026-05-21T19:32:18Z</dcterms:modified>
</cp:coreProperties>
</file>