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W:\Edusfb\Online Reporting Forms\Current School Year Forms\Independent Schools\"/>
    </mc:Choice>
  </mc:AlternateContent>
  <xr:revisionPtr revIDLastSave="0" documentId="13_ncr:1_{E140A2FA-BA7B-420B-B2C1-68CCCE0B906F}" xr6:coauthVersionLast="47" xr6:coauthVersionMax="47" xr10:uidLastSave="{00000000-0000-0000-0000-000000000000}"/>
  <bookViews>
    <workbookView xWindow="-22222" yWindow="-945" windowWidth="22326" windowHeight="12050" tabRatio="813" xr2:uid="{00000000-000D-0000-FFFF-FFFF00000000}"/>
  </bookViews>
  <sheets>
    <sheet name="CONTROL" sheetId="51" r:id="rId1"/>
    <sheet name="Instructions" sheetId="27" r:id="rId2"/>
    <sheet name="IS 113N" sheetId="46" r:id="rId3"/>
    <sheet name="Res Div Codes" sheetId="48" r:id="rId4"/>
    <sheet name="DATA" sheetId="24" state="hidden" r:id="rId5"/>
  </sheets>
  <definedNames>
    <definedName name="_Fill" localSheetId="0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DIVNUM">DATA!$B$1</definedName>
    <definedName name="DIVNUM2">DATA!$B$3</definedName>
    <definedName name="DIVNUM3">DATA!$B$5</definedName>
    <definedName name="Lang">CONTROL!$K$1</definedName>
    <definedName name="LIST">DATA!$E$1:$E$77</definedName>
    <definedName name="LIST2">DATA!$K$2:$K$6</definedName>
    <definedName name="LIST3">DATA!$H$1:$H$37</definedName>
    <definedName name="LOOKUPTABLE">DATA!$C$1:$E$77</definedName>
    <definedName name="LOOKUPTABLE2">DATA!$G$1:$H$38</definedName>
    <definedName name="_xlnm.Print_Area" localSheetId="1">Instructions!$A$1:$G$83</definedName>
    <definedName name="_xlnm.Print_Area" localSheetId="2">'IS 113N'!$B$1:$R$55</definedName>
    <definedName name="_xlnm.Print_Area" localSheetId="3">'Res Div Codes'!$A$1:$D$40</definedName>
    <definedName name="YEARNUM">DATA!$B$7</definedName>
    <definedName name="YEARTABLE">DATA!$J$2:$O$6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1" l="1"/>
  <c r="B5" i="46"/>
  <c r="C9" i="46"/>
  <c r="B7" i="46"/>
  <c r="D80" i="27"/>
  <c r="D79" i="27"/>
  <c r="D78" i="27"/>
  <c r="D77" i="27"/>
  <c r="D74" i="27"/>
  <c r="D73" i="27"/>
  <c r="E41" i="27"/>
  <c r="E40" i="27"/>
  <c r="C37" i="27"/>
  <c r="C36" i="27"/>
  <c r="C35" i="27"/>
  <c r="C29" i="27"/>
  <c r="C26" i="27"/>
  <c r="C25" i="27"/>
  <c r="C19" i="27"/>
  <c r="C18" i="27"/>
  <c r="D11" i="27"/>
  <c r="C7" i="27"/>
  <c r="C6" i="27"/>
  <c r="C5" i="27"/>
  <c r="C37" i="46"/>
  <c r="C36" i="46"/>
  <c r="C34" i="46"/>
  <c r="C32" i="46"/>
  <c r="B51" i="46" l="1"/>
  <c r="I50" i="46"/>
  <c r="I47" i="46"/>
  <c r="B44" i="46"/>
  <c r="B43" i="46"/>
  <c r="B42" i="46"/>
  <c r="C40" i="46"/>
  <c r="C39" i="46"/>
  <c r="B39" i="46"/>
  <c r="M37" i="46"/>
  <c r="M35" i="46"/>
  <c r="M33" i="46"/>
  <c r="B30" i="46"/>
  <c r="N28" i="46"/>
  <c r="J28" i="46"/>
  <c r="E28" i="46"/>
  <c r="M27" i="46"/>
  <c r="I27" i="46"/>
  <c r="D27" i="46"/>
  <c r="Q25" i="46"/>
  <c r="N25" i="46"/>
  <c r="P24" i="46"/>
  <c r="M24" i="46"/>
  <c r="I24" i="46"/>
  <c r="D24" i="46"/>
  <c r="Q22" i="46"/>
  <c r="E22" i="46"/>
  <c r="P21" i="46"/>
  <c r="M21" i="46"/>
  <c r="J21" i="46"/>
  <c r="D21" i="46"/>
  <c r="D18" i="46"/>
  <c r="D16" i="46"/>
  <c r="P15" i="46"/>
  <c r="K15" i="46"/>
  <c r="O14" i="46"/>
  <c r="J14" i="46"/>
  <c r="D14" i="46"/>
  <c r="H13" i="46"/>
  <c r="N12" i="46"/>
  <c r="B12" i="46"/>
  <c r="C8" i="46"/>
  <c r="B8" i="46"/>
  <c r="B6" i="46"/>
  <c r="H3" i="46"/>
  <c r="G2" i="46"/>
  <c r="B3" i="46"/>
  <c r="B2" i="46"/>
  <c r="B1" i="46"/>
  <c r="D76" i="27" l="1"/>
  <c r="D72" i="27"/>
  <c r="D69" i="27"/>
  <c r="C67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C47" i="27"/>
  <c r="E45" i="27"/>
  <c r="E43" i="27"/>
  <c r="E39" i="27"/>
  <c r="C34" i="27"/>
  <c r="F32" i="27"/>
  <c r="C32" i="27"/>
  <c r="B31" i="27"/>
  <c r="C28" i="27"/>
  <c r="C24" i="27"/>
  <c r="B23" i="27"/>
  <c r="C21" i="27"/>
  <c r="C17" i="27"/>
  <c r="E15" i="27"/>
  <c r="E14" i="27"/>
  <c r="E13" i="27"/>
  <c r="D10" i="27"/>
  <c r="C4" i="27"/>
  <c r="B1" i="27"/>
  <c r="B14" i="51"/>
  <c r="B11" i="51"/>
  <c r="B8" i="51"/>
  <c r="B4" i="51"/>
  <c r="B2" i="51"/>
  <c r="G4" i="24" l="1"/>
  <c r="G5" i="24" s="1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C4" i="24" l="1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  <c r="C17" i="24" s="1"/>
  <c r="C18" i="24" s="1"/>
  <c r="C19" i="24" s="1"/>
  <c r="C20" i="24" s="1"/>
  <c r="C21" i="24" l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12" i="46"/>
  <c r="E12" i="46"/>
  <c r="O12" i="46" l="1"/>
</calcChain>
</file>

<file path=xl/sharedStrings.xml><?xml version="1.0" encoding="utf-8"?>
<sst xmlns="http://schemas.openxmlformats.org/spreadsheetml/2006/main" count="462" uniqueCount="439">
  <si>
    <t>YEARNUM</t>
  </si>
  <si>
    <t>DATE</t>
  </si>
  <si>
    <t>DIVNUM</t>
  </si>
  <si>
    <t>Enter the following information on the form:</t>
  </si>
  <si>
    <t/>
  </si>
  <si>
    <t>● Grade</t>
  </si>
  <si>
    <t>● MET Number</t>
  </si>
  <si>
    <t>● Enrolment Code</t>
  </si>
  <si>
    <t xml:space="preserve">SCHOOL YEAR </t>
  </si>
  <si>
    <t>REQUEST FOR ADDITION OF A NEW MANITOBA RESIDENT PUPIL</t>
  </si>
  <si>
    <t>DIVNUM2</t>
  </si>
  <si>
    <t>DIVNUM3</t>
  </si>
  <si>
    <t>LATE SUBMISSIONS WILL NOT BE PROCESSED.</t>
  </si>
  <si>
    <t>Press To Select The Resident Division -&gt;</t>
  </si>
  <si>
    <t>● Gender</t>
  </si>
  <si>
    <t>● Postal Code</t>
  </si>
  <si>
    <t>NOTE:  Do not submit if the date first attended is December 1st or later.</t>
  </si>
  <si>
    <t xml:space="preserve">ENR. CODE </t>
  </si>
  <si>
    <t>PUPIL SURNAME</t>
  </si>
  <si>
    <t xml:space="preserve">MET # </t>
  </si>
  <si>
    <t>PUPIL GIVEN NAMES</t>
  </si>
  <si>
    <t>GENDER</t>
  </si>
  <si>
    <t>dd /  mmm / yyyy</t>
  </si>
  <si>
    <t xml:space="preserve"> M or F</t>
  </si>
  <si>
    <t xml:space="preserve">RESIDENT DIVISION </t>
  </si>
  <si>
    <t xml:space="preserve">DIPLOMA </t>
  </si>
  <si>
    <t>ELIGIBLE %</t>
  </si>
  <si>
    <t>(if applicable)</t>
  </si>
  <si>
    <t xml:space="preserve">TRANSPORTATION </t>
  </si>
  <si>
    <t xml:space="preserve">  PLEASE PROVIDE THE FOLLOWING INFORMATION:</t>
  </si>
  <si>
    <t>Date (dd-mmm-yyyy)</t>
  </si>
  <si>
    <t>NOTE:</t>
  </si>
  <si>
    <t>Attendance sheets and other documents should be kept on file and made available upon request.</t>
  </si>
  <si>
    <t xml:space="preserve">   We  hereby  certify  that  to  the  best  of  our  knowledge  and  belief  the  information  furnished</t>
  </si>
  <si>
    <t xml:space="preserve">   in  this  report  is  true  and  correct  and  in  accordance  with  the  laws  and  regulations  of  the</t>
  </si>
  <si>
    <t xml:space="preserve">   Province  of  Manitoba.</t>
  </si>
  <si>
    <t>For Dept Use Only:</t>
  </si>
  <si>
    <t>● Care of CFS (Yes or No)</t>
  </si>
  <si>
    <t>● Transportation Code (where applicable)</t>
  </si>
  <si>
    <t>Date of Arrival in Manitoba</t>
  </si>
  <si>
    <t>DESCRIPTION</t>
  </si>
  <si>
    <t>i)</t>
  </si>
  <si>
    <t>a)</t>
  </si>
  <si>
    <t>b)</t>
  </si>
  <si>
    <t>not been in attendance on or before November 30th in any school in Manitoba, and</t>
  </si>
  <si>
    <t>c)</t>
  </si>
  <si>
    <t>registered and begun regular attendance on or before November 30th in a school in the reporting division.</t>
  </si>
  <si>
    <t>INSTRUCTIONS</t>
  </si>
  <si>
    <t>Information regarding requests for MET #'s is available at:</t>
  </si>
  <si>
    <t>http://www.edu.gov.mb.ca/k12/studrec/metno.html</t>
  </si>
  <si>
    <t>*</t>
  </si>
  <si>
    <t>● School Year (See "Control" tab)</t>
  </si>
  <si>
    <t>Beautiful Plains School Division</t>
  </si>
  <si>
    <t>DIVISION NAME</t>
  </si>
  <si>
    <t>BE</t>
  </si>
  <si>
    <t>Border Land School Division</t>
  </si>
  <si>
    <t>BO</t>
  </si>
  <si>
    <t>Brandon School Division</t>
  </si>
  <si>
    <t>BR</t>
  </si>
  <si>
    <t>EIS CODE</t>
  </si>
  <si>
    <t>Evergreen School Division</t>
  </si>
  <si>
    <t>Flin Flon School Divison</t>
  </si>
  <si>
    <t>Fort La Bosse School Division</t>
  </si>
  <si>
    <t>Frontier School Division</t>
  </si>
  <si>
    <t>Garden Valley School Division</t>
  </si>
  <si>
    <t>Hanover School Division</t>
  </si>
  <si>
    <t>Interlake School Division</t>
  </si>
  <si>
    <t>Kelsey School Division</t>
  </si>
  <si>
    <t>Lakeshore School Division</t>
  </si>
  <si>
    <t>Lord Selkirk School Division</t>
  </si>
  <si>
    <t>Louis Riel School Division</t>
  </si>
  <si>
    <t>Mountain View School Division</t>
  </si>
  <si>
    <t>Mystery Lake School Division</t>
  </si>
  <si>
    <t>Park West School Division</t>
  </si>
  <si>
    <t>Pembina Trails School Division</t>
  </si>
  <si>
    <t>Pine Creek School Division</t>
  </si>
  <si>
    <t>Portage La Prairie School Division</t>
  </si>
  <si>
    <t>Prairie Rose School Division</t>
  </si>
  <si>
    <t>Prairie Spirit School Division</t>
  </si>
  <si>
    <t>Red River Valley School Division</t>
  </si>
  <si>
    <t>River East Transcona School Division</t>
  </si>
  <si>
    <t>Rolling River School Division</t>
  </si>
  <si>
    <t>Seine River School Division</t>
  </si>
  <si>
    <t>Seven Oaks School Division</t>
  </si>
  <si>
    <t>Southwest Horizon School Division</t>
  </si>
  <si>
    <t>St. James-Assiniboia School Division</t>
  </si>
  <si>
    <t>Sunrise School Division</t>
  </si>
  <si>
    <t>Swan Valley School Division</t>
  </si>
  <si>
    <t>Turtle Mountain School Division</t>
  </si>
  <si>
    <t>Turtle River School Division</t>
  </si>
  <si>
    <t>Western School Division</t>
  </si>
  <si>
    <t>Whiteshell School District</t>
  </si>
  <si>
    <t>Winnipeg School Division</t>
  </si>
  <si>
    <t>EV</t>
  </si>
  <si>
    <t>FL</t>
  </si>
  <si>
    <t>FO</t>
  </si>
  <si>
    <t>FR</t>
  </si>
  <si>
    <t>GA</t>
  </si>
  <si>
    <t>HA</t>
  </si>
  <si>
    <t>IN</t>
  </si>
  <si>
    <t>KE</t>
  </si>
  <si>
    <t>LA</t>
  </si>
  <si>
    <t>LO</t>
  </si>
  <si>
    <t>LR</t>
  </si>
  <si>
    <t>MO</t>
  </si>
  <si>
    <t>MY</t>
  </si>
  <si>
    <t>PA</t>
  </si>
  <si>
    <t>PE</t>
  </si>
  <si>
    <t>PI</t>
  </si>
  <si>
    <t>PO</t>
  </si>
  <si>
    <t>PR</t>
  </si>
  <si>
    <t>PS</t>
  </si>
  <si>
    <t>RE</t>
  </si>
  <si>
    <t>RI</t>
  </si>
  <si>
    <t>RO</t>
  </si>
  <si>
    <t>SE</t>
  </si>
  <si>
    <t>SO</t>
  </si>
  <si>
    <t>SR</t>
  </si>
  <si>
    <t>ST</t>
  </si>
  <si>
    <t>SU</t>
  </si>
  <si>
    <t>SW</t>
  </si>
  <si>
    <t>TM</t>
  </si>
  <si>
    <t>TR</t>
  </si>
  <si>
    <t>WE</t>
  </si>
  <si>
    <t>XW</t>
  </si>
  <si>
    <t>WI</t>
  </si>
  <si>
    <t>Specify Code</t>
  </si>
  <si>
    <t xml:space="preserve">CARE OF CFS </t>
  </si>
  <si>
    <t>Res. Div. Code</t>
  </si>
  <si>
    <t>(Yes or No)</t>
  </si>
  <si>
    <t>HOMEROOM</t>
  </si>
  <si>
    <t xml:space="preserve">BIRTH DATE </t>
  </si>
  <si>
    <t>POSTAL CODE</t>
  </si>
  <si>
    <t>SCHOOL</t>
  </si>
  <si>
    <t>GRADE</t>
  </si>
  <si>
    <t>PRINCIPAL</t>
  </si>
  <si>
    <t>CHAIR</t>
  </si>
  <si>
    <t>● School Name (See "Control" tab)</t>
  </si>
  <si>
    <t>● Arrival Date (on or before November 30th) (dd-mmm-yyyy)</t>
  </si>
  <si>
    <t>● First Day of Attendance (on or before November 30th) (dd-mmm-yyyy)</t>
  </si>
  <si>
    <t>● Birthdate (dd-mmm-yyyy)</t>
  </si>
  <si>
    <t>● Resident Division (Drop down Menu) Refers to the Public School Division the student resides in.</t>
  </si>
  <si>
    <t>If necessary, select the appropriate reporting date below:</t>
  </si>
  <si>
    <t xml:space="preserve">Please review the instructions for the completion and submission of forms on the worksheet named "Instructions". </t>
  </si>
  <si>
    <t>School Name</t>
  </si>
  <si>
    <t>To use this form in Excel, select your School Name from the drop down list below (names are in alphabetical order):</t>
  </si>
  <si>
    <t>NEWCOMER CODE</t>
  </si>
  <si>
    <t>Austin Christian Academy</t>
  </si>
  <si>
    <t>Balmoral Hall School</t>
  </si>
  <si>
    <t>Beautiful Savior Lutheran School</t>
  </si>
  <si>
    <t>Calvin Christian School</t>
  </si>
  <si>
    <t>Christian Heritage School</t>
  </si>
  <si>
    <t>Dasmesh School</t>
  </si>
  <si>
    <t>Dufferin Christian School</t>
  </si>
  <si>
    <t>Faith Academy</t>
  </si>
  <si>
    <t>H. B. Community School</t>
  </si>
  <si>
    <t>Holy Cross School</t>
  </si>
  <si>
    <t>Holy Ghost School</t>
  </si>
  <si>
    <t>Immanuel Christian School</t>
  </si>
  <si>
    <t>Kola Community School</t>
  </si>
  <si>
    <t>Lakeside Christian School</t>
  </si>
  <si>
    <t>Linden Christian School</t>
  </si>
  <si>
    <t>Mennonite Collegiate Institute</t>
  </si>
  <si>
    <t>Morweena Christian School</t>
  </si>
  <si>
    <t>Oholei Torah School</t>
  </si>
  <si>
    <t>Pine Creek School</t>
  </si>
  <si>
    <t>Poplar Point Colony School</t>
  </si>
  <si>
    <t>Silverwinds School</t>
  </si>
  <si>
    <t>Springs Christian Academy</t>
  </si>
  <si>
    <t>St. Alphonsus School</t>
  </si>
  <si>
    <t>St. Boniface Diocesan High School</t>
  </si>
  <si>
    <t>St. Charles Interparochial School</t>
  </si>
  <si>
    <t>St. Emile School</t>
  </si>
  <si>
    <t>St. Gerard School</t>
  </si>
  <si>
    <t>St. Ignatius School</t>
  </si>
  <si>
    <t>St. John Brebeuf School</t>
  </si>
  <si>
    <t>St. Maurice School</t>
  </si>
  <si>
    <t>The Laureate Academy</t>
  </si>
  <si>
    <t>Westgate Mennonite Collegiate</t>
  </si>
  <si>
    <t>Westpark School</t>
  </si>
  <si>
    <t>Winnipeg South Academy</t>
  </si>
  <si>
    <t>Beautiful Plains</t>
  </si>
  <si>
    <t>Border Land</t>
  </si>
  <si>
    <t>Brandon</t>
  </si>
  <si>
    <t>Evergreen</t>
  </si>
  <si>
    <t>Flin Flon</t>
  </si>
  <si>
    <t>Fort La Bosse</t>
  </si>
  <si>
    <t>Frontier</t>
  </si>
  <si>
    <t>Garden Valley</t>
  </si>
  <si>
    <t>Hanover</t>
  </si>
  <si>
    <t>Interlake</t>
  </si>
  <si>
    <t>Kelsey</t>
  </si>
  <si>
    <t>Lakeshore</t>
  </si>
  <si>
    <t>Lord Selkirk</t>
  </si>
  <si>
    <t>Louis Riel</t>
  </si>
  <si>
    <t>Mountain View</t>
  </si>
  <si>
    <t>Mystery Lake</t>
  </si>
  <si>
    <t>Park West</t>
  </si>
  <si>
    <t>Pembina Trails</t>
  </si>
  <si>
    <t>Pine Creek</t>
  </si>
  <si>
    <t>Portage La Prairie</t>
  </si>
  <si>
    <t>Prairie Rose</t>
  </si>
  <si>
    <t>Prairie Spirit</t>
  </si>
  <si>
    <t>Red River Valley</t>
  </si>
  <si>
    <t>River East Transcona</t>
  </si>
  <si>
    <t>Rolling River</t>
  </si>
  <si>
    <t>Seine River</t>
  </si>
  <si>
    <t>Seven Oaks</t>
  </si>
  <si>
    <t>Southwest Horizon</t>
  </si>
  <si>
    <t>St. James-Assiniboia</t>
  </si>
  <si>
    <t>Sunrise</t>
  </si>
  <si>
    <t>Swan Valley</t>
  </si>
  <si>
    <t>Turtle Mountain</t>
  </si>
  <si>
    <t>Turtle River</t>
  </si>
  <si>
    <t>Western</t>
  </si>
  <si>
    <t>Winnipeg</t>
  </si>
  <si>
    <t>Select your School Name -&gt;</t>
  </si>
  <si>
    <t>IS 113N - Request for Addition of a New Manitoba Resident Student</t>
  </si>
  <si>
    <t>IS 113N - REQUEST FOR ADDITION OF A NEW MANITOBA RESIDENT STUDENT</t>
  </si>
  <si>
    <t>resident student status, and</t>
  </si>
  <si>
    <t>● Student Name (Surname and Given Names)</t>
  </si>
  <si>
    <t>● Homeroom (Mandatory for students reported with Nursery to Grade 8 and SE in the Grade Field)</t>
  </si>
  <si>
    <t>● Eligible Percentage (for Pupils 21 years of age or older at December 31st and/or students with a diploma)</t>
  </si>
  <si>
    <t>Gonzaga Middle School</t>
  </si>
  <si>
    <t>Freedom International School</t>
  </si>
  <si>
    <t>x</t>
  </si>
  <si>
    <t>Académie Islamique Du Manitoba</t>
  </si>
  <si>
    <t>Alhijra Islamic School</t>
  </si>
  <si>
    <t>Cartwright Community Independent Sch.</t>
  </si>
  <si>
    <t>Christ The King School</t>
  </si>
  <si>
    <t>Community Bible Fellowship Christian</t>
  </si>
  <si>
    <t>Gray Academy Of Jewish Education</t>
  </si>
  <si>
    <t>Green Acres Colony High School</t>
  </si>
  <si>
    <t>Immaculate Heart Of Mary School</t>
  </si>
  <si>
    <t>Mennonite Brethren Collegiate Inst.</t>
  </si>
  <si>
    <t>Northern Shield Academy</t>
  </si>
  <si>
    <t>Nova Montessori</t>
  </si>
  <si>
    <t>Odanah Colony School</t>
  </si>
  <si>
    <t>Our Lady Of Victory School</t>
  </si>
  <si>
    <t>St. Joseph The Worker School</t>
  </si>
  <si>
    <t>Steinbach Christian School</t>
  </si>
  <si>
    <t>University Of Winnipeg Collegiate</t>
  </si>
  <si>
    <t>Due Date: refer to School Check List</t>
  </si>
  <si>
    <t>10, 20, 30, 40 or 50</t>
  </si>
  <si>
    <t>Enter the date the student first attended school during the current school year.</t>
  </si>
  <si>
    <t>If returning to province, enter the date student left the province.</t>
  </si>
  <si>
    <t xml:space="preserve">LANGUAGE CODE </t>
  </si>
  <si>
    <t>(min of 2 year absence from province required)</t>
  </si>
  <si>
    <t>Education Funding Branch</t>
  </si>
  <si>
    <t>511-1181 Portage Ave</t>
  </si>
  <si>
    <t xml:space="preserve">Winnipeg MB </t>
  </si>
  <si>
    <t>Children's House</t>
  </si>
  <si>
    <t>Iqra Islamic School</t>
  </si>
  <si>
    <t>St. Aidan's Christian School</t>
  </si>
  <si>
    <t>St. Edward's School</t>
  </si>
  <si>
    <t>St. John's-Ravenscourt School</t>
  </si>
  <si>
    <t>St. Mary's Academy</t>
  </si>
  <si>
    <t>St. Paul's High School</t>
  </si>
  <si>
    <t>The King's School</t>
  </si>
  <si>
    <t>2024 / 2025</t>
  </si>
  <si>
    <t>2025 / 2026</t>
  </si>
  <si>
    <t>Avicenna Academy</t>
  </si>
  <si>
    <t>Prairie Crossroads School</t>
  </si>
  <si>
    <t>Prairie Central Adventist Academy</t>
  </si>
  <si>
    <t>Division the student resides in</t>
  </si>
  <si>
    <t>Criteria:</t>
  </si>
  <si>
    <t>English</t>
  </si>
  <si>
    <t>French</t>
  </si>
  <si>
    <t>IS 113N – Demande d’ajout d’un nouvel élève résident du Manitoba</t>
  </si>
  <si>
    <t>Pour utiliser ce formulaire en format Excel, veuillez sélectionner le nom de votre école dans la liste déroulante ci-dessous (les noms sont en ordre alphabétique) :</t>
  </si>
  <si>
    <t>Au besoin, sélectionnez la date de rapport appropriée ci-dessous :</t>
  </si>
  <si>
    <t xml:space="preserve">Veuillez passer en revue les directives pour remplir et soumettre les formulaires sur la feuille de travail intitulée « Directives ». </t>
  </si>
  <si>
    <t>IS 113N – DEMANDE D’AJOUT D’UN NOUVEL ÉLÈVE RÉSIDENT DU MANITOBA</t>
  </si>
  <si>
    <t>qui possède le statut d’un élève résident;</t>
  </si>
  <si>
    <t>qui n’a fréquenté aucune école du Manitoba jusqu’au 30 novembre inclus;</t>
  </si>
  <si>
    <t>qui s’inscrit à une école de la division de rapport qu’il commence à fréquenter régulièrement le 30 novembre ou avant.</t>
  </si>
  <si>
    <t>LES DOCUMENTS SOUMIS APRÈS LA DATE LIMITE NE SERONT PAS TRAITÉS.</t>
  </si>
  <si>
    <t>DIRECTIVES</t>
  </si>
  <si>
    <t>Date de communication : le 30 novembre ou avant, selon le cas</t>
  </si>
  <si>
    <t>Date d’échéance : consultez la liste de vérification de l’école</t>
  </si>
  <si>
    <t>Les renseignements à propos des demandes de numéros MET se trouvent à la page :</t>
  </si>
  <si>
    <t>https://www.edu.gov.mb.ca/m12/dossiers_eleves/met.html</t>
  </si>
  <si>
    <t>Fournissez les renseignements suivants sur le formulaire :</t>
  </si>
  <si>
    <t>● Diploma received *</t>
  </si>
  <si>
    <t>● Nom de l’école (voir l’onglet « Contrôle »)</t>
  </si>
  <si>
    <t>● Année scolaire (voir l’onglet « Contrôle »)</t>
  </si>
  <si>
    <t>● Numéro MET</t>
  </si>
  <si>
    <t>● Nom de famille et prénom(s) de l’élève</t>
  </si>
  <si>
    <t>● Date d’arrivée (au plus tard le 30 novembre) (jj-mmm-aaaa)</t>
  </si>
  <si>
    <t>● Date de fréquentation initiale à l’école (au plus tard le 30 novembre) (jj-mmm-aaaa)</t>
  </si>
  <si>
    <t>● Date de naissance (jj-mmm-aaaa)</t>
  </si>
  <si>
    <t>● Sexe</t>
  </si>
  <si>
    <t>● Année d’études</t>
  </si>
  <si>
    <t>● Classe titulaire (obligatoire pour les élèves inscrits de la prématernelle à la 8e année ainsi que pour ceux de la catégorie SE dans le champ Année d’études).</t>
  </si>
  <si>
    <t>● Code d’inscription</t>
  </si>
  <si>
    <t>● Division de résidence (menu déroulant); fait référence à la division scolaire publique où réside l’élève.</t>
  </si>
  <si>
    <t>● Code postal</t>
  </si>
  <si>
    <t>● Pourcentage admissible (pour les élèves de 21 ans ou plus en date du 31 décembre ou les élèves diplômés)</t>
  </si>
  <si>
    <t>● Diplôme obtenu*</t>
  </si>
  <si>
    <t>● Prise en charge par les services à l’enfant et à la famille (oui ou non)</t>
  </si>
  <si>
    <t>● Code de transport (s’il y a lieu)</t>
  </si>
  <si>
    <t>REMARQUE :  Ne soumettez pas la demande si la date de fréquentation initiale à l’école est le 1er décembre ou une date ultérieure.</t>
  </si>
  <si>
    <t>Fournissez les dates et les signatures pertinentes.</t>
  </si>
  <si>
    <t>Veuillez soumettre la demande à la Direction du financement de l’éducation :    efb@gov.mb.ca</t>
  </si>
  <si>
    <t>Direction du financement de l’éducation</t>
  </si>
  <si>
    <t>1181, avenue Portage, bureau 511</t>
  </si>
  <si>
    <t xml:space="preserve">Winnipeg (Manitoba) </t>
  </si>
  <si>
    <t>DEMANDE D’AJOUT D’UN NOUVEL ÉLÈVE RÉSIDENT DU MANITOBA</t>
  </si>
  <si>
    <t>Critères :</t>
  </si>
  <si>
    <t>ÉCOLE</t>
  </si>
  <si>
    <t xml:space="preserve">ANNÉE SCOLAIRE </t>
  </si>
  <si>
    <t>Nom de l’école</t>
  </si>
  <si>
    <t xml:space="preserve">No MET </t>
  </si>
  <si>
    <t xml:space="preserve">DATE DE NAISSANCE </t>
  </si>
  <si>
    <t>SEXE</t>
  </si>
  <si>
    <t>(jj/mm/aa)</t>
  </si>
  <si>
    <t xml:space="preserve"> M. ou F.</t>
  </si>
  <si>
    <t>NOM DE FAMILLE DE L’ÉLÈVE</t>
  </si>
  <si>
    <t>PRÉNOM DE L’ÉLÈVE</t>
  </si>
  <si>
    <t xml:space="preserve">DIVISION DE RÉSIDENCE </t>
  </si>
  <si>
    <t>ANNÉE</t>
  </si>
  <si>
    <t xml:space="preserve">CODE D’INSCR. </t>
  </si>
  <si>
    <t xml:space="preserve">DIPLÔME </t>
  </si>
  <si>
    <t>Division dans laquelle réside l’élève</t>
  </si>
  <si>
    <t>(Oui ou non)</t>
  </si>
  <si>
    <t>CLASSE TITULAIRE</t>
  </si>
  <si>
    <t>CODE POSTAL</t>
  </si>
  <si>
    <t xml:space="preserve">AUX SOINS DES SERVICES À L’ENFANT ET À LA FAMILLE </t>
  </si>
  <si>
    <t>% ADMISSIBLE</t>
  </si>
  <si>
    <t>(s’il y a lieu)</t>
  </si>
  <si>
    <t xml:space="preserve">TRANSPORT </t>
  </si>
  <si>
    <t xml:space="preserve">CODES DES LANGUES </t>
  </si>
  <si>
    <t>CODE DU NOUVEL ARRIVANT</t>
  </si>
  <si>
    <t>Préciser le code</t>
  </si>
  <si>
    <t>10, 20, 30, 40 ou 50</t>
  </si>
  <si>
    <t xml:space="preserve">  VEUILLEZ FOURNIR LES RENSEIGNEMENTS SUIVANTS :</t>
  </si>
  <si>
    <t>Date de l’arrivée au Manitoba</t>
  </si>
  <si>
    <t>Date (jj-mmm-aaaa)</t>
  </si>
  <si>
    <t>Entrez la date à laquelle l’élève a fréquenté l’école pour la première fois pendant l’année scolaire en cours.</t>
  </si>
  <si>
    <t>Si l’élève retourne dans sa province, entrez la date à laquelle l’élève a quitté la province.</t>
  </si>
  <si>
    <t>(au moins 2 ans d’absence de la province requis)</t>
  </si>
  <si>
    <t>Submit this form to Education Funding Branch.  DO NOT submit supporting documentation.</t>
  </si>
  <si>
    <t>REMARQUE :</t>
  </si>
  <si>
    <t>Veuillez soumettre ce formulaire à la Direction du financement de l’éducation.  NE soumettez PAS des documents à l’appui.</t>
  </si>
  <si>
    <t>Conservez les feuilles de présence et autres documents dans les dossiers pour consultation.</t>
  </si>
  <si>
    <t xml:space="preserve">   Nous attestons que les renseignements fournis dans le présent rapport sont,</t>
  </si>
  <si>
    <t xml:space="preserve">   à notre connaissance, véridiques et exacts, conformément aux lois et règlements</t>
  </si>
  <si>
    <t xml:space="preserve">   de la province du Manitoba.</t>
  </si>
  <si>
    <t>DIRECTEUR</t>
  </si>
  <si>
    <t>PRÉSIDENT</t>
  </si>
  <si>
    <t>Réservé à l’usage du ministère :</t>
  </si>
  <si>
    <t>cannot be 300</t>
  </si>
  <si>
    <t>submit via portal</t>
  </si>
  <si>
    <t xml:space="preserve">Funded Independent Schools may add qualifying pupils to eligible enrolment who re-locate from another province or </t>
  </si>
  <si>
    <t xml:space="preserve">country after the submission of their annual EIS Collection data.  The enrolled pupil criteria that must be met is described in </t>
  </si>
  <si>
    <t xml:space="preserve">clause c) ii) of section 1.2 Definition of an Enrolled Student in the Funding of Independent Schools and Reporting </t>
  </si>
  <si>
    <t>Requirements booklet and includes:</t>
  </si>
  <si>
    <t xml:space="preserve">Les écoles indépendantes subventionnées peuvent ajouter des élèves admissibles à l’inscription qui déménagent depuis </t>
  </si>
  <si>
    <t xml:space="preserve">une autre province ou un autre pays après la soumission de leurs données du système de collecte de données du RIE.  </t>
  </si>
  <si>
    <t xml:space="preserve">Les critères des élèves inscrits qui doivent être respectés sont décrits dans la disposition c) ii) de la partie 1.2 – Définition </t>
  </si>
  <si>
    <t>d’un élève inscrit dans le livret Financement des écoles indépendantes et exigences de communication de données et comprennent :</t>
  </si>
  <si>
    <t xml:space="preserve">An enrolled student is a student who, having re-located from another province or country, has established residency in Manitoba </t>
  </si>
  <si>
    <t xml:space="preserve">on or before November 30th, and has: </t>
  </si>
  <si>
    <t xml:space="preserve">Un élève inscrit est un élève qui, ayant déménagé d’une autre province ou d’un autre pays, a établi sa résidence au Manitoba </t>
  </si>
  <si>
    <t xml:space="preserve">le 30 novembre ou avant et : </t>
  </si>
  <si>
    <t xml:space="preserve">This provision does not apply to Temporary Residents or Nursery pupils.  To add qualifying students to eligible enrolment, schools are </t>
  </si>
  <si>
    <t xml:space="preserve">required to submit a completed IS 113N - Request for Addition of a New Manitoba Resident by December 5.  </t>
  </si>
  <si>
    <t xml:space="preserve">La présente disposition ne s’applique ni aux résidents temporaires ni aux élèves de prématernelle.  Pour ajouter des élèves </t>
  </si>
  <si>
    <t xml:space="preserve">admissibles à l’inscription, les écoles doivent soumettre le document IS 113N – Demande d’ajout d’un nouvel élève résident </t>
  </si>
  <si>
    <t xml:space="preserve">du Manitoba d’ici le 5 décembre.  </t>
  </si>
  <si>
    <t xml:space="preserve">Pour avoir accès aux formulaires, cliquez sur l’onglet portant le numéro de formulaire </t>
  </si>
  <si>
    <t xml:space="preserve">correspondant.  Si vous remplissez le formulaire électroniquement, n’oubliez pas d’enregistrer le fichier duquel provient la copie </t>
  </si>
  <si>
    <t xml:space="preserve">que vous avez imprimée. </t>
  </si>
  <si>
    <t xml:space="preserve">To access the forms in this file, click on the tab with the corresponding form number.  If you are completing the forms </t>
  </si>
  <si>
    <t xml:space="preserve">electronically, please ensure that you save the file from which the hardcopy is printed. </t>
  </si>
  <si>
    <t xml:space="preserve">Further details to assist school divisions in meeting the requirements for the reporting of categorical grant data and information is available in the </t>
  </si>
  <si>
    <t xml:space="preserve">Funding of Independent Schools and Reporting Requirements booklet.    </t>
  </si>
  <si>
    <t xml:space="preserve">De plus amples renseignements pour aider les divisions scolaires à respecter les exigences de communication de données des subventions par </t>
  </si>
  <si>
    <t xml:space="preserve">catégorie sont accessibles dans le livret Financement des écoles indépendantes et exigences de communication de données.    </t>
  </si>
  <si>
    <t xml:space="preserve">Completion of form IS 113N confirms that the student re-located to Manitoba on or before November 30 and is in attendance on or before </t>
  </si>
  <si>
    <t xml:space="preserve">November 30.  Do not submit the IS 113N if the student re-located to Manitoba after November 30.  Schools' must provide all of the detail </t>
  </si>
  <si>
    <t xml:space="preserve">necessary to add the pupil to enrolment.  Education Funding Branch will enter enrolment and other codes as applicable based on </t>
  </si>
  <si>
    <t xml:space="preserve">information provided.  </t>
  </si>
  <si>
    <t>Reporting Date: As applicable on or before November 30</t>
  </si>
  <si>
    <t xml:space="preserve">Le formulaire IS 113N sert à confirmer que l’élève a déménagé au Manitoba le 30 novembre ou avant et qu’il était présent à l’école le 30 novembre </t>
  </si>
  <si>
    <t xml:space="preserve">ou avant.  Il ne faut pas remettre le formulaire IS 113N si l’élève a déménagé au Manitoba après le 30 novembre.  Les écoles doivent aussi fournir </t>
  </si>
  <si>
    <t xml:space="preserve">tous les détails nécessaires à l’ajout de l’élève aux inscriptions.  La Direction du financement des écoles met les codes d’inscription à jour ainsi que </t>
  </si>
  <si>
    <t xml:space="preserve">d’autres codes, s’il y a lieu, en fonction des renseignements fournis.  </t>
  </si>
  <si>
    <t xml:space="preserve">MET #'s for pupils eligible for support as new Manitoba Resident students can be requested at any time through the Student Records </t>
  </si>
  <si>
    <t>Office.  Schools' requests should indicate that the MET # is required for new resident enrolment reporting purposes.</t>
  </si>
  <si>
    <t xml:space="preserve">Il est possible de demander à la Section des dossiers des élèves, à n’importe quel moment, un numéro MET pour les élèves admissibles </t>
  </si>
  <si>
    <t xml:space="preserve">à une aide en tant que nouveaux élèves résidents du Manitoba.  Les demandes des écoles devraient indiquer que celles-ci ont besoin du </t>
  </si>
  <si>
    <t>numéro MET pour déclarer l’inscription de nouveaux résidents.</t>
  </si>
  <si>
    <t>Provide appropriate dates and signatures. Submit to the Education Funding Branch Portal:</t>
  </si>
  <si>
    <t>Education Funding Branch file submission portal</t>
  </si>
  <si>
    <t xml:space="preserve">Diploma refers to diplomas and certificates of completion issued under the authority of the High School Graduation </t>
  </si>
  <si>
    <t xml:space="preserve">Requirements (M.R. 167/99) or prior to 1999, diplomas issued by a Manitoba high school and approved by the school division, </t>
  </si>
  <si>
    <t>or equivalent standing from another jurisdiction.</t>
  </si>
  <si>
    <t xml:space="preserve">The collection of personal information submitted by divisions is authorized under The Public Schools Act and the Funding of Schools </t>
  </si>
  <si>
    <t xml:space="preserve">Program Regulation (M.R.259/2006).  The personal information reported will be used for the purpose of determining and verifying </t>
  </si>
  <si>
    <t xml:space="preserve">funding eligibility and program requirements under the Funding of Schools Program and statistical use.  It is protected by the </t>
  </si>
  <si>
    <t xml:space="preserve">Protection of Privacy provisions of The Freedom of Information and Protection of Privacy Act.  </t>
  </si>
  <si>
    <t xml:space="preserve">Le terme « diplôme » désigne les diplômes et certificats d’achèvement délivrés en vertu du Règlement sur les exigences </t>
  </si>
  <si>
    <t xml:space="preserve">relatives à l’obtention d’un diplôme d’études secondaires (R.M. 167/99) ou, avant 1999, les diplômes délivrés par une école </t>
  </si>
  <si>
    <t>secondaire du Manitoba et approuvés par la division scolaire, ou un statut équivalent octroyé par une autre administration.</t>
  </si>
  <si>
    <t xml:space="preserve">La collecte des renseignements personnels soumis par les divisions est autorisée en vertu de la Loi sur les écoles publiques et </t>
  </si>
  <si>
    <t xml:space="preserve">du Règlement sur le programme de financement des écoles (R.M. 259/2006).  Les renseignements personnels recueillis sont </t>
  </si>
  <si>
    <t xml:space="preserve">utilisés à des fins statistiques et pour déterminer et vérifier l’admissibilité au financement et les exigences des programmes </t>
  </si>
  <si>
    <t xml:space="preserve">aux termes du Programme de financement des écoles.  Les renseignements sont protégés par les dispositions de protection </t>
  </si>
  <si>
    <t xml:space="preserve">de la vie privée de la Loi sur l’accès à l’information et la protection de la vie privée.  </t>
  </si>
  <si>
    <t xml:space="preserve">Ce formulaire doit être soumis à la Direction du financement de l’éducation pour respecter les exigences de communication des données d’inscription 
</t>
  </si>
  <si>
    <t xml:space="preserve">des élèves admissibles en vertu de la disposition c) ii) de la partie Définition d’un élève inscrit dans le livret Communication des données sur les </t>
  </si>
  <si>
    <t xml:space="preserve">inscriptions et les subventions par catégorie des écoles publiques pour l’année scolaire en cours.  </t>
  </si>
  <si>
    <t xml:space="preserve">Non indiqué dans la demande d’inscription soumise au ministère pour l’année scolaire en cours; élève admissible en vertu de </t>
  </si>
  <si>
    <t>la « Définition d’un élève inscrit » et élève ayant déménagé de la province pendant au moins 2 ans.</t>
  </si>
  <si>
    <t xml:space="preserve">This form must be submitted to the Education Funding Branch to complete the enrolment reporting requirements for eligible pupils under c) ii) of 
</t>
  </si>
  <si>
    <t xml:space="preserve">the Definition of an Enrolled Pupil in the current year Public Schools Enrolment and Categorical Grants Reporting booklet.  </t>
  </si>
  <si>
    <t xml:space="preserve">Not reported in enrolment submission submitted to the department for the current school year, qualifies under the "definition of </t>
  </si>
  <si>
    <t>an enrolled pupil", has moved out of the province for a minimum of 2 years</t>
  </si>
  <si>
    <t xml:space="preserve">The above settings will be saved when you save the file, but they can be changed again </t>
  </si>
  <si>
    <t>e.g. to use this file next year, just select the new reporting date.</t>
  </si>
  <si>
    <t xml:space="preserve">Les paramètres ci-dessous seront enregistrés lorsque vous enregistrerez le fichier, mais peuvent être modifiés. </t>
  </si>
  <si>
    <t>P. ex., si vous voulez utiliser ce fichier l’année prochaine, sélectionnez simplement la nouvelle date de rapport.</t>
  </si>
  <si>
    <t>Submit on or before December 5 to</t>
  </si>
  <si>
    <t>Veuillez soumettre la demande au plus tard le 5 décembre</t>
  </si>
  <si>
    <t>2024-25 School Year</t>
  </si>
  <si>
    <t>2025-26 School Year</t>
  </si>
  <si>
    <t>2026-27 School Year</t>
  </si>
  <si>
    <t>2027-28 School Year</t>
  </si>
  <si>
    <t>Can Asia School</t>
  </si>
  <si>
    <t>Montessori Riverview Learning Centres</t>
  </si>
  <si>
    <t>Shawenim Abinoojii School</t>
  </si>
  <si>
    <t>Western Canada Hockey Academy</t>
  </si>
  <si>
    <t>Wingham H B School</t>
  </si>
  <si>
    <t>Winnipeg Mennonite School</t>
  </si>
  <si>
    <t>Gables Heritage School</t>
  </si>
  <si>
    <t>M G C School</t>
  </si>
  <si>
    <t>M I A School</t>
  </si>
  <si>
    <t>Dauphin Christian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</si>
</sst>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-###\-###"/>
    <numFmt numFmtId="165" formatCode="dd/mmm/yyyy"/>
    <numFmt numFmtId="166" formatCode="[$-1009]mmmm\ d\,\ yyyy;@"/>
    <numFmt numFmtId="167" formatCode="#,##0\ ;\(#,##0\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.5"/>
      <color indexed="8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Microsoft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1" fillId="0" borderId="0"/>
    <xf numFmtId="167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</cellStyleXfs>
  <cellXfs count="200">
    <xf numFmtId="0" fontId="0" fillId="0" borderId="0" xfId="0"/>
    <xf numFmtId="0" fontId="0" fillId="0" borderId="0" xfId="0" applyProtection="1">
      <protection hidden="1"/>
    </xf>
    <xf numFmtId="0" fontId="12" fillId="0" borderId="0" xfId="3" applyFont="1" applyAlignment="1">
      <alignment horizontal="right"/>
    </xf>
    <xf numFmtId="0" fontId="11" fillId="0" borderId="0" xfId="3" applyFont="1"/>
    <xf numFmtId="0" fontId="1" fillId="0" borderId="0" xfId="0" applyFont="1"/>
    <xf numFmtId="0" fontId="1" fillId="0" borderId="0" xfId="3"/>
    <xf numFmtId="0" fontId="3" fillId="0" borderId="0" xfId="3" quotePrefix="1" applyFont="1" applyAlignment="1">
      <alignment horizontal="left"/>
    </xf>
    <xf numFmtId="0" fontId="3" fillId="0" borderId="0" xfId="3" applyFont="1"/>
    <xf numFmtId="15" fontId="15" fillId="0" borderId="0" xfId="0" applyNumberFormat="1" applyFont="1" applyAlignment="1">
      <alignment vertical="center"/>
    </xf>
    <xf numFmtId="0" fontId="11" fillId="0" borderId="2" xfId="3" applyFont="1" applyBorder="1"/>
    <xf numFmtId="0" fontId="11" fillId="0" borderId="3" xfId="3" applyFont="1" applyBorder="1"/>
    <xf numFmtId="0" fontId="15" fillId="0" borderId="2" xfId="3" applyFont="1" applyBorder="1" applyAlignment="1">
      <alignment horizontal="right"/>
    </xf>
    <xf numFmtId="0" fontId="15" fillId="0" borderId="0" xfId="3" applyFont="1" applyAlignment="1">
      <alignment horizontal="right"/>
    </xf>
    <xf numFmtId="0" fontId="16" fillId="0" borderId="0" xfId="3" applyFont="1" applyAlignment="1">
      <alignment horizontal="center" vertical="top"/>
    </xf>
    <xf numFmtId="0" fontId="11" fillId="0" borderId="0" xfId="3" applyFont="1" applyAlignment="1">
      <alignment vertical="top"/>
    </xf>
    <xf numFmtId="0" fontId="16" fillId="0" borderId="0" xfId="3" applyFont="1" applyAlignment="1">
      <alignment vertic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1" xfId="3" applyFont="1" applyBorder="1"/>
    <xf numFmtId="0" fontId="11" fillId="0" borderId="5" xfId="3" applyFont="1" applyBorder="1"/>
    <xf numFmtId="0" fontId="12" fillId="0" borderId="2" xfId="3" quotePrefix="1" applyFont="1" applyBorder="1" applyAlignment="1">
      <alignment horizontal="left"/>
    </xf>
    <xf numFmtId="0" fontId="16" fillId="0" borderId="0" xfId="3" applyFont="1" applyAlignment="1">
      <alignment horizontal="centerContinuous" vertical="top"/>
    </xf>
    <xf numFmtId="0" fontId="11" fillId="0" borderId="0" xfId="3" applyFont="1" applyAlignment="1">
      <alignment horizontal="centerContinuous"/>
    </xf>
    <xf numFmtId="0" fontId="11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2" xfId="3" quotePrefix="1" applyFont="1" applyBorder="1" applyAlignment="1">
      <alignment horizontal="left"/>
    </xf>
    <xf numFmtId="0" fontId="15" fillId="0" borderId="0" xfId="3" quotePrefix="1" applyFont="1" applyAlignment="1">
      <alignment horizontal="left"/>
    </xf>
    <xf numFmtId="0" fontId="11" fillId="0" borderId="2" xfId="3" quotePrefix="1" applyFont="1" applyBorder="1" applyAlignment="1">
      <alignment horizontal="right"/>
    </xf>
    <xf numFmtId="49" fontId="11" fillId="0" borderId="0" xfId="3" applyNumberFormat="1" applyFont="1" applyAlignment="1">
      <alignment horizontal="left"/>
    </xf>
    <xf numFmtId="49" fontId="11" fillId="0" borderId="0" xfId="3" applyNumberFormat="1" applyFont="1"/>
    <xf numFmtId="0" fontId="11" fillId="0" borderId="0" xfId="0" applyFont="1"/>
    <xf numFmtId="49" fontId="15" fillId="0" borderId="0" xfId="3" applyNumberFormat="1" applyFont="1"/>
    <xf numFmtId="49" fontId="11" fillId="0" borderId="0" xfId="3" quotePrefix="1" applyNumberFormat="1" applyFont="1" applyAlignment="1">
      <alignment horizontal="left"/>
    </xf>
    <xf numFmtId="0" fontId="11" fillId="0" borderId="8" xfId="3" applyFont="1" applyBorder="1"/>
    <xf numFmtId="0" fontId="11" fillId="0" borderId="9" xfId="3" applyFont="1" applyBorder="1"/>
    <xf numFmtId="0" fontId="11" fillId="0" borderId="10" xfId="3" applyFont="1" applyBorder="1"/>
    <xf numFmtId="0" fontId="15" fillId="0" borderId="2" xfId="3" applyFont="1" applyBorder="1" applyAlignment="1">
      <alignment horizontal="center"/>
    </xf>
    <xf numFmtId="0" fontId="15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5" fillId="0" borderId="2" xfId="3" applyFont="1" applyBorder="1" applyAlignment="1">
      <alignment horizontal="left"/>
    </xf>
    <xf numFmtId="39" fontId="15" fillId="0" borderId="2" xfId="3" applyNumberFormat="1" applyFont="1" applyBorder="1" applyAlignment="1">
      <alignment horizontal="left"/>
    </xf>
    <xf numFmtId="39" fontId="15" fillId="0" borderId="0" xfId="3" quotePrefix="1" applyNumberFormat="1" applyFont="1" applyAlignment="1">
      <alignment horizontal="left"/>
    </xf>
    <xf numFmtId="39" fontId="11" fillId="0" borderId="0" xfId="3" applyNumberFormat="1" applyFont="1"/>
    <xf numFmtId="39" fontId="11" fillId="0" borderId="2" xfId="3" applyNumberFormat="1" applyFont="1" applyBorder="1"/>
    <xf numFmtId="0" fontId="2" fillId="0" borderId="0" xfId="3" applyFont="1" applyAlignment="1">
      <alignment horizontal="right"/>
    </xf>
    <xf numFmtId="0" fontId="1" fillId="0" borderId="2" xfId="3" applyBorder="1"/>
    <xf numFmtId="0" fontId="12" fillId="0" borderId="1" xfId="3" applyFont="1" applyBorder="1" applyAlignment="1">
      <alignment horizontal="center"/>
    </xf>
    <xf numFmtId="0" fontId="11" fillId="0" borderId="1" xfId="0" applyFont="1" applyBorder="1"/>
    <xf numFmtId="0" fontId="12" fillId="0" borderId="1" xfId="3" quotePrefix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1" fillId="0" borderId="9" xfId="0" applyFont="1" applyBorder="1"/>
    <xf numFmtId="0" fontId="12" fillId="0" borderId="9" xfId="3" quotePrefix="1" applyFont="1" applyBorder="1" applyAlignment="1">
      <alignment horizontal="center"/>
    </xf>
    <xf numFmtId="0" fontId="11" fillId="0" borderId="13" xfId="3" applyFont="1" applyBorder="1"/>
    <xf numFmtId="0" fontId="11" fillId="0" borderId="14" xfId="3" applyFont="1" applyBorder="1"/>
    <xf numFmtId="39" fontId="19" fillId="2" borderId="11" xfId="3" applyNumberFormat="1" applyFont="1" applyFill="1" applyBorder="1" applyAlignment="1">
      <alignment horizontal="left" vertical="top" wrapText="1"/>
    </xf>
    <xf numFmtId="39" fontId="11" fillId="2" borderId="15" xfId="3" applyNumberFormat="1" applyFont="1" applyFill="1" applyBorder="1"/>
    <xf numFmtId="0" fontId="11" fillId="0" borderId="16" xfId="3" applyFont="1" applyBorder="1"/>
    <xf numFmtId="39" fontId="11" fillId="0" borderId="16" xfId="3" applyNumberFormat="1" applyFont="1" applyBorder="1"/>
    <xf numFmtId="0" fontId="11" fillId="0" borderId="17" xfId="3" applyFont="1" applyBorder="1"/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3" applyFont="1" applyAlignment="1">
      <alignment horizontal="center"/>
    </xf>
    <xf numFmtId="0" fontId="20" fillId="0" borderId="2" xfId="3" applyFont="1" applyBorder="1" applyAlignment="1">
      <alignment horizontal="right"/>
    </xf>
    <xf numFmtId="0" fontId="20" fillId="0" borderId="0" xfId="3" applyFont="1" applyAlignment="1">
      <alignment horizontal="right"/>
    </xf>
    <xf numFmtId="0" fontId="18" fillId="0" borderId="0" xfId="3" applyFont="1" applyAlignment="1">
      <alignment horizontal="center" vertical="top"/>
    </xf>
    <xf numFmtId="0" fontId="16" fillId="0" borderId="0" xfId="3" quotePrefix="1" applyFont="1" applyAlignment="1">
      <alignment horizontal="center" vertical="top"/>
    </xf>
    <xf numFmtId="0" fontId="18" fillId="0" borderId="1" xfId="3" applyFont="1" applyBorder="1"/>
    <xf numFmtId="0" fontId="15" fillId="0" borderId="4" xfId="3" applyFont="1" applyBorder="1" applyAlignment="1">
      <alignment horizontal="right"/>
    </xf>
    <xf numFmtId="0" fontId="15" fillId="0" borderId="1" xfId="3" applyFont="1" applyBorder="1" applyAlignment="1">
      <alignment horizontal="right"/>
    </xf>
    <xf numFmtId="0" fontId="16" fillId="0" borderId="1" xfId="3" quotePrefix="1" applyFont="1" applyBorder="1" applyAlignment="1">
      <alignment horizontal="centerContinuous" vertical="top"/>
    </xf>
    <xf numFmtId="0" fontId="16" fillId="0" borderId="1" xfId="3" quotePrefix="1" applyFont="1" applyBorder="1" applyAlignment="1">
      <alignment horizontal="left" vertical="top"/>
    </xf>
    <xf numFmtId="0" fontId="16" fillId="0" borderId="1" xfId="3" applyFont="1" applyBorder="1" applyAlignment="1">
      <alignment vertical="center"/>
    </xf>
    <xf numFmtId="0" fontId="12" fillId="0" borderId="0" xfId="3" quotePrefix="1" applyFont="1" applyAlignment="1">
      <alignment horizontal="center"/>
    </xf>
    <xf numFmtId="39" fontId="11" fillId="0" borderId="18" xfId="3" applyNumberFormat="1" applyFont="1" applyBorder="1"/>
    <xf numFmtId="0" fontId="11" fillId="0" borderId="7" xfId="3" applyFont="1" applyBorder="1"/>
    <xf numFmtId="0" fontId="11" fillId="0" borderId="19" xfId="3" applyFont="1" applyBorder="1"/>
    <xf numFmtId="9" fontId="11" fillId="0" borderId="1" xfId="3" applyNumberFormat="1" applyFont="1" applyBorder="1" applyProtection="1">
      <protection locked="0"/>
    </xf>
    <xf numFmtId="0" fontId="20" fillId="0" borderId="0" xfId="0" applyFont="1" applyAlignment="1">
      <alignment horizontal="right"/>
    </xf>
    <xf numFmtId="0" fontId="1" fillId="0" borderId="0" xfId="4" applyProtection="1">
      <protection hidden="1"/>
    </xf>
    <xf numFmtId="0" fontId="1" fillId="0" borderId="0" xfId="4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49" fontId="1" fillId="0" borderId="0" xfId="0" applyNumberFormat="1" applyFont="1"/>
    <xf numFmtId="0" fontId="1" fillId="0" borderId="0" xfId="0" applyFont="1" applyAlignment="1" applyProtection="1">
      <alignment horizontal="centerContinuous"/>
      <protection hidden="1"/>
    </xf>
    <xf numFmtId="0" fontId="16" fillId="0" borderId="6" xfId="3" applyFont="1" applyBorder="1" applyAlignment="1">
      <alignment horizontal="center" vertical="top"/>
    </xf>
    <xf numFmtId="0" fontId="16" fillId="0" borderId="0" xfId="3" applyFont="1" applyAlignment="1">
      <alignment vertical="top"/>
    </xf>
    <xf numFmtId="0" fontId="21" fillId="0" borderId="0" xfId="3" applyFont="1" applyAlignment="1">
      <alignment horizontal="right"/>
    </xf>
    <xf numFmtId="165" fontId="11" fillId="0" borderId="0" xfId="3" applyNumberFormat="1" applyFont="1" applyAlignment="1" applyProtection="1">
      <alignment horizontal="center"/>
      <protection locked="0"/>
    </xf>
    <xf numFmtId="0" fontId="17" fillId="0" borderId="6" xfId="3" applyFont="1" applyBorder="1" applyAlignment="1">
      <alignment horizontal="center" vertical="top"/>
    </xf>
    <xf numFmtId="0" fontId="12" fillId="0" borderId="2" xfId="3" applyFont="1" applyBorder="1" applyAlignment="1">
      <alignment horizontal="right"/>
    </xf>
    <xf numFmtId="0" fontId="12" fillId="0" borderId="2" xfId="3" applyFont="1" applyBorder="1" applyAlignment="1">
      <alignment horizontal="left"/>
    </xf>
    <xf numFmtId="0" fontId="11" fillId="0" borderId="2" xfId="3" applyFont="1" applyBorder="1" applyAlignment="1">
      <alignment horizontal="center"/>
    </xf>
    <xf numFmtId="164" fontId="11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0" fontId="16" fillId="0" borderId="1" xfId="3" applyFont="1" applyBorder="1" applyAlignment="1">
      <alignment vertical="top"/>
    </xf>
    <xf numFmtId="0" fontId="11" fillId="0" borderId="0" xfId="3" applyFont="1" applyAlignment="1" applyProtection="1">
      <alignment horizontal="center"/>
      <protection locked="0"/>
    </xf>
    <xf numFmtId="0" fontId="11" fillId="0" borderId="1" xfId="3" applyFont="1" applyBorder="1" applyProtection="1">
      <protection locked="0"/>
    </xf>
    <xf numFmtId="0" fontId="11" fillId="0" borderId="0" xfId="3" applyFont="1" applyProtection="1">
      <protection locked="0"/>
    </xf>
    <xf numFmtId="0" fontId="20" fillId="0" borderId="11" xfId="3" applyFont="1" applyBorder="1" applyAlignment="1">
      <alignment horizontal="right"/>
    </xf>
    <xf numFmtId="0" fontId="1" fillId="0" borderId="1" xfId="3" applyBorder="1"/>
    <xf numFmtId="49" fontId="1" fillId="0" borderId="0" xfId="0" applyNumberFormat="1" applyFont="1" applyAlignment="1" applyProtection="1">
      <alignment horizontal="center"/>
      <protection hidden="1"/>
    </xf>
    <xf numFmtId="0" fontId="24" fillId="0" borderId="0" xfId="9" applyFont="1"/>
    <xf numFmtId="0" fontId="17" fillId="0" borderId="6" xfId="0" applyFont="1" applyBorder="1" applyAlignment="1">
      <alignment horizontal="center" vertical="top"/>
    </xf>
    <xf numFmtId="0" fontId="26" fillId="0" borderId="0" xfId="8" applyFont="1"/>
    <xf numFmtId="0" fontId="26" fillId="0" borderId="0" xfId="9" applyFont="1"/>
    <xf numFmtId="0" fontId="16" fillId="0" borderId="6" xfId="3" applyFont="1" applyBorder="1" applyAlignment="1">
      <alignment vertical="top"/>
    </xf>
    <xf numFmtId="0" fontId="11" fillId="0" borderId="18" xfId="3" applyFont="1" applyBorder="1"/>
    <xf numFmtId="49" fontId="11" fillId="0" borderId="16" xfId="3" applyNumberFormat="1" applyFont="1" applyBorder="1"/>
    <xf numFmtId="0" fontId="18" fillId="0" borderId="16" xfId="3" applyFont="1" applyBorder="1" applyAlignment="1">
      <alignment horizontal="center" vertical="top"/>
    </xf>
    <xf numFmtId="0" fontId="9" fillId="0" borderId="0" xfId="2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wrapText="1"/>
    </xf>
    <xf numFmtId="0" fontId="22" fillId="0" borderId="0" xfId="0" applyFont="1" applyAlignment="1">
      <alignment horizontal="justify"/>
    </xf>
    <xf numFmtId="49" fontId="1" fillId="0" borderId="0" xfId="0" quotePrefix="1" applyNumberFormat="1" applyFont="1" applyProtection="1">
      <protection hidden="1"/>
    </xf>
    <xf numFmtId="0" fontId="19" fillId="0" borderId="6" xfId="3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10" fillId="0" borderId="8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1" fillId="3" borderId="0" xfId="3" applyFont="1" applyFill="1"/>
    <xf numFmtId="0" fontId="1" fillId="3" borderId="0" xfId="3" applyFill="1"/>
    <xf numFmtId="49" fontId="11" fillId="3" borderId="0" xfId="3" applyNumberFormat="1" applyFont="1" applyFill="1"/>
    <xf numFmtId="0" fontId="11" fillId="3" borderId="0" xfId="3" applyFont="1" applyFill="1" applyAlignment="1">
      <alignment horizontal="left"/>
    </xf>
    <xf numFmtId="49" fontId="11" fillId="3" borderId="0" xfId="3" quotePrefix="1" applyNumberFormat="1" applyFont="1" applyFill="1" applyAlignment="1">
      <alignment horizontal="left"/>
    </xf>
    <xf numFmtId="49" fontId="15" fillId="3" borderId="0" xfId="3" applyNumberFormat="1" applyFont="1" applyFill="1"/>
    <xf numFmtId="39" fontId="19" fillId="2" borderId="12" xfId="3" applyNumberFormat="1" applyFont="1" applyFill="1" applyBorder="1" applyAlignment="1">
      <alignment horizontal="left" vertical="top" wrapText="1"/>
    </xf>
    <xf numFmtId="39" fontId="19" fillId="2" borderId="11" xfId="3" applyNumberFormat="1" applyFont="1" applyFill="1" applyBorder="1" applyAlignment="1">
      <alignment horizontal="left" vertical="top" wrapText="1"/>
    </xf>
    <xf numFmtId="0" fontId="12" fillId="0" borderId="0" xfId="3" applyFont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6" xfId="3" quotePrefix="1" applyFont="1" applyBorder="1" applyAlignment="1">
      <alignment horizontal="center"/>
    </xf>
    <xf numFmtId="165" fontId="11" fillId="0" borderId="1" xfId="3" applyNumberFormat="1" applyFont="1" applyBorder="1" applyAlignment="1" applyProtection="1">
      <alignment horizontal="center"/>
      <protection locked="0"/>
    </xf>
    <xf numFmtId="0" fontId="18" fillId="0" borderId="6" xfId="3" applyFont="1" applyBorder="1" applyAlignment="1">
      <alignment horizontal="center" vertical="top"/>
    </xf>
    <xf numFmtId="166" fontId="11" fillId="0" borderId="1" xfId="3" applyNumberFormat="1" applyFont="1" applyBorder="1" applyAlignment="1" applyProtection="1">
      <alignment horizontal="center"/>
      <protection locked="0"/>
    </xf>
    <xf numFmtId="0" fontId="15" fillId="0" borderId="1" xfId="3" applyFont="1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Continuous" vertical="top"/>
    </xf>
    <xf numFmtId="0" fontId="28" fillId="0" borderId="0" xfId="0" applyFont="1" applyAlignment="1"/>
    <xf numFmtId="0" fontId="9" fillId="0" borderId="0" xfId="0" applyFont="1" applyAlignment="1">
      <alignment vertical="center"/>
    </xf>
    <xf numFmtId="0" fontId="28" fillId="0" borderId="0" xfId="0" quotePrefix="1" applyFont="1"/>
    <xf numFmtId="0" fontId="9" fillId="0" borderId="0" xfId="0" applyFont="1" applyAlignment="1">
      <alignment horizontal="right"/>
    </xf>
    <xf numFmtId="49" fontId="30" fillId="0" borderId="0" xfId="0" applyNumberFormat="1" applyFont="1"/>
    <xf numFmtId="0" fontId="9" fillId="0" borderId="0" xfId="3" applyFont="1"/>
    <xf numFmtId="0" fontId="9" fillId="0" borderId="0" xfId="3" applyFont="1" applyAlignment="1">
      <alignment horizontal="left" indent="3"/>
    </xf>
    <xf numFmtId="0" fontId="9" fillId="0" borderId="0" xfId="3" applyFont="1" applyAlignment="1">
      <alignment horizontal="left" indent="6"/>
    </xf>
    <xf numFmtId="0" fontId="9" fillId="0" borderId="0" xfId="0" applyFont="1" applyAlignment="1">
      <alignment vertical="center" wrapText="1"/>
    </xf>
    <xf numFmtId="167" fontId="28" fillId="0" borderId="0" xfId="6" applyFont="1" applyAlignment="1"/>
    <xf numFmtId="0" fontId="28" fillId="0" borderId="0" xfId="3" applyFont="1" applyAlignment="1">
      <alignment vertical="top"/>
    </xf>
    <xf numFmtId="0" fontId="9" fillId="0" borderId="0" xfId="0" applyFont="1" applyAlignment="1">
      <alignment horizontal="left" wrapText="1"/>
    </xf>
    <xf numFmtId="0" fontId="28" fillId="0" borderId="0" xfId="0" applyFont="1" applyAlignment="1" applyProtection="1">
      <protection hidden="1"/>
    </xf>
    <xf numFmtId="0" fontId="9" fillId="0" borderId="0" xfId="0" applyFont="1" applyAlignment="1"/>
    <xf numFmtId="0" fontId="29" fillId="0" borderId="0" xfId="1" applyFont="1" applyFill="1" applyBorder="1" applyAlignment="1" applyProtection="1">
      <protection locked="0"/>
    </xf>
    <xf numFmtId="0" fontId="29" fillId="0" borderId="0" xfId="1" applyFont="1" applyAlignment="1" applyProtection="1"/>
    <xf numFmtId="0" fontId="9" fillId="0" borderId="0" xfId="2" applyFont="1" applyAlignment="1">
      <alignment vertical="top"/>
    </xf>
    <xf numFmtId="0" fontId="9" fillId="0" borderId="0" xfId="0" quotePrefix="1" applyFont="1" applyAlignment="1">
      <alignment vertical="center"/>
    </xf>
    <xf numFmtId="0" fontId="10" fillId="0" borderId="9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3" xfId="0" applyFont="1" applyBorder="1" applyAlignment="1">
      <alignment vertical="top"/>
    </xf>
    <xf numFmtId="0" fontId="1" fillId="0" borderId="0" xfId="3" applyAlignment="1">
      <alignment wrapText="1"/>
    </xf>
    <xf numFmtId="0" fontId="1" fillId="0" borderId="0" xfId="3" applyAlignment="1"/>
    <xf numFmtId="0" fontId="31" fillId="0" borderId="8" xfId="0" applyFont="1" applyBorder="1" applyAlignment="1">
      <alignment vertical="top"/>
    </xf>
    <xf numFmtId="0" fontId="31" fillId="0" borderId="2" xfId="0" applyFont="1" applyBorder="1" applyAlignment="1">
      <alignment vertical="top"/>
    </xf>
    <xf numFmtId="0" fontId="27" fillId="0" borderId="9" xfId="3" applyFont="1" applyBorder="1" applyAlignment="1">
      <alignment vertical="top"/>
    </xf>
    <xf numFmtId="0" fontId="27" fillId="0" borderId="10" xfId="3" applyFont="1" applyBorder="1" applyAlignment="1">
      <alignment vertical="top"/>
    </xf>
    <xf numFmtId="0" fontId="27" fillId="0" borderId="0" xfId="3" applyFont="1" applyAlignment="1">
      <alignment vertical="top"/>
    </xf>
    <xf numFmtId="0" fontId="27" fillId="0" borderId="3" xfId="3" applyFont="1" applyBorder="1" applyAlignment="1">
      <alignment vertical="top"/>
    </xf>
    <xf numFmtId="0" fontId="27" fillId="0" borderId="16" xfId="3" applyFont="1" applyBorder="1" applyAlignment="1">
      <alignment vertical="top"/>
    </xf>
    <xf numFmtId="0" fontId="27" fillId="0" borderId="19" xfId="3" applyFont="1" applyBorder="1" applyAlignment="1">
      <alignment vertical="top"/>
    </xf>
    <xf numFmtId="0" fontId="27" fillId="0" borderId="0" xfId="3" applyFont="1" applyBorder="1" applyAlignment="1">
      <alignment vertical="top"/>
    </xf>
    <xf numFmtId="0" fontId="11" fillId="0" borderId="1" xfId="3" applyFont="1" applyBorder="1" applyAlignment="1" applyProtection="1">
      <protection locked="0"/>
    </xf>
    <xf numFmtId="164" fontId="11" fillId="0" borderId="1" xfId="3" applyNumberFormat="1" applyFont="1" applyBorder="1" applyAlignment="1" applyProtection="1">
      <protection locked="0"/>
    </xf>
    <xf numFmtId="0" fontId="15" fillId="0" borderId="1" xfId="3" applyFont="1" applyBorder="1" applyAlignment="1"/>
    <xf numFmtId="165" fontId="11" fillId="0" borderId="1" xfId="3" applyNumberFormat="1" applyFont="1" applyBorder="1" applyAlignment="1" applyProtection="1">
      <protection locked="0"/>
    </xf>
    <xf numFmtId="0" fontId="11" fillId="0" borderId="1" xfId="3" applyFont="1" applyBorder="1" applyAlignment="1"/>
    <xf numFmtId="0" fontId="28" fillId="0" borderId="0" xfId="0" applyFont="1" applyAlignment="1">
      <alignment horizontal="right"/>
    </xf>
    <xf numFmtId="0" fontId="9" fillId="0" borderId="0" xfId="5" applyFont="1"/>
    <xf numFmtId="0" fontId="9" fillId="0" borderId="0" xfId="4" applyFont="1"/>
    <xf numFmtId="0" fontId="9" fillId="0" borderId="0" xfId="4" applyFont="1" applyAlignment="1">
      <alignment horizontal="center"/>
    </xf>
    <xf numFmtId="0" fontId="28" fillId="0" borderId="0" xfId="5" applyFont="1" applyBorder="1" applyAlignment="1">
      <alignment vertical="center"/>
    </xf>
    <xf numFmtId="0" fontId="2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2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2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14" fillId="0" borderId="0" xfId="4" applyFont="1"/>
    <xf numFmtId="0" fontId="13" fillId="0" borderId="0" xfId="5" applyFont="1" applyBorder="1" applyAlignment="1">
      <alignment vertical="center"/>
    </xf>
    <xf numFmtId="0" fontId="13" fillId="0" borderId="0" xfId="0" applyFont="1" applyAlignment="1" applyProtection="1">
      <protection hidden="1"/>
    </xf>
    <xf numFmtId="0" fontId="31" fillId="0" borderId="16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0" xfId="3" applyBorder="1"/>
    <xf numFmtId="15" fontId="10" fillId="0" borderId="0" xfId="0" applyNumberFormat="1" applyFont="1" applyAlignment="1">
      <alignment vertical="center"/>
    </xf>
  </cellXfs>
  <cellStyles count="10">
    <cellStyle name="Hyperlink" xfId="1" builtinId="8"/>
    <cellStyle name="Hyperlink 2" xfId="7" xr:uid="{00000000-0005-0000-0000-000001000000}"/>
    <cellStyle name="Normal" xfId="0" builtinId="0"/>
    <cellStyle name="Normal 10 2 2 2" xfId="9" xr:uid="{00000000-0005-0000-0000-000003000000}"/>
    <cellStyle name="Normal 129" xfId="8" xr:uid="{00000000-0005-0000-0000-000004000000}"/>
    <cellStyle name="Normal 2" xfId="5" xr:uid="{00000000-0005-0000-0000-000005000000}"/>
    <cellStyle name="Normal_111_BACK" xfId="2" xr:uid="{00000000-0005-0000-0000-000006000000}"/>
    <cellStyle name="Normal_FB 113D - Verification of attendance form 2005" xfId="3" xr:uid="{00000000-0005-0000-0000-000007000000}"/>
    <cellStyle name="Normal_fb107a-fb150" xfId="4" xr:uid="{00000000-0005-0000-0000-000008000000}"/>
    <cellStyle name="Normal_Special Needs Transported Pupils" xfId="6" xr:uid="{00000000-0005-0000-0000-000009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FFFFD5"/>
      <color rgb="FFF4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0" dropStyle="combo" dx="16" fmlaLink="DIVNUM" fmlaRange="LIST" sel="1" val="0"/>
</file>

<file path=xl/ctrlProps/ctrlProp2.xml><?xml version="1.0" encoding="utf-8"?>
<formControlPr xmlns="http://schemas.microsoft.com/office/spreadsheetml/2009/9/main" objectType="Drop" dropLines="5" dropStyle="combo" dx="16" fmlaLink="YEARNUM" fmlaRange="LIST2" sel="1" val="0"/>
</file>

<file path=xl/ctrlProps/ctrlProp3.xml><?xml version="1.0" encoding="utf-8"?>
<formControlPr xmlns="http://schemas.microsoft.com/office/spreadsheetml/2009/9/main" objectType="Drop" dropStyle="combo" dx="16" fmlaLink="$K$1" fmlaRange="$J$1:$K$2" noThreeD="1" sel="1" val="0"/>
</file>

<file path=xl/ctrlProps/ctrlProp4.xml><?xml version="1.0" encoding="utf-8"?>
<formControlPr xmlns="http://schemas.microsoft.com/office/spreadsheetml/2009/9/main" objectType="Drop" dropLines="15" dropStyle="combo" dx="19" fmlaLink="DATA!$B$3" fmlaRange="DATA!$H$1:$H$3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1002182</xdr:colOff>
          <xdr:row>5</xdr:row>
          <xdr:rowOff>0</xdr:rowOff>
        </xdr:from>
        <xdr:to>
          <xdr:col>3</xdr:col>
          <xdr:colOff>197510</xdr:colOff>
          <xdr:row>6</xdr:row>
          <xdr:rowOff>35531</xdr:rowOff>
        </xdr:to>
        <xdr:sp macro="" textlink="">
          <xdr:nvSpPr>
            <xdr:cNvPr id="41985" name="Drop Down 1" descr="Menu for selecting applicable school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0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1002182</xdr:colOff>
          <xdr:row>8</xdr:row>
          <xdr:rowOff>0</xdr:rowOff>
        </xdr:from>
        <xdr:to>
          <xdr:col>3</xdr:col>
          <xdr:colOff>197510</xdr:colOff>
          <xdr:row>9</xdr:row>
          <xdr:rowOff>35530</xdr:rowOff>
        </xdr:to>
        <xdr:sp macro="" textlink="">
          <xdr:nvSpPr>
            <xdr:cNvPr id="41986" name="Drop Down 2" descr="Menu for selecting applicable school year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0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1068019</xdr:colOff>
          <xdr:row>5</xdr:row>
          <xdr:rowOff>21946</xdr:rowOff>
        </xdr:from>
        <xdr:to>
          <xdr:col>3</xdr:col>
          <xdr:colOff>1989734</xdr:colOff>
          <xdr:row>6</xdr:row>
          <xdr:rowOff>50161</xdr:rowOff>
        </xdr:to>
        <xdr:sp macro="" textlink="">
          <xdr:nvSpPr>
            <xdr:cNvPr id="41988" name="Drop Down 4" descr="Menu for selecting form language&#10;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0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95098</xdr:rowOff>
        </xdr:from>
        <xdr:to>
          <xdr:col>9</xdr:col>
          <xdr:colOff>29261</xdr:colOff>
          <xdr:row>20</xdr:row>
          <xdr:rowOff>153618</xdr:rowOff>
        </xdr:to>
        <xdr:sp macro="" textlink="">
          <xdr:nvSpPr>
            <xdr:cNvPr id="44033" name="Drop Down 1" descr="Menu for selecting student resident school division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2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.smartsheet.com/b/form/03aa193b91d244e2a0a29948c2c5c6f5" TargetMode="External"/><Relationship Id="rId1" Type="http://schemas.openxmlformats.org/officeDocument/2006/relationships/hyperlink" Target="http://www.edu.gov.mb.ca/k12/studrec/metno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.smartsheet.com/b/form/03aa193b91d244e2a0a29948c2c5c6f5" TargetMode="Externa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8"/>
    <pageSetUpPr autoPageBreaks="0"/>
  </sheetPr>
  <dimension ref="A1:O31"/>
  <sheetViews>
    <sheetView showGridLines="0" tabSelected="1" zoomScaleNormal="100" workbookViewId="0">
      <selection activeCell="C17" sqref="C17"/>
    </sheetView>
  </sheetViews>
  <sheetFormatPr defaultColWidth="0" defaultRowHeight="13.85" zeroHeight="1" x14ac:dyDescent="0.25"/>
  <cols>
    <col min="1" max="1" width="3.6640625" style="182" customWidth="1"/>
    <col min="2" max="2" width="27.6640625" style="182" customWidth="1"/>
    <col min="3" max="3" width="20.6640625" style="182" customWidth="1"/>
    <col min="4" max="4" width="66.88671875" style="182" customWidth="1"/>
    <col min="5" max="5" width="3.6640625" style="182" customWidth="1"/>
    <col min="6" max="6" width="9.109375" style="182" customWidth="1"/>
    <col min="7" max="7" width="3.44140625" style="182" hidden="1"/>
    <col min="8" max="8" width="3.33203125" style="182" hidden="1"/>
    <col min="9" max="9" width="1.33203125" style="182" hidden="1"/>
    <col min="10" max="10" width="7.109375" style="182" hidden="1"/>
    <col min="11" max="11" width="2.88671875" style="182" hidden="1"/>
    <col min="12" max="16384" width="9.109375" style="182" hidden="1"/>
  </cols>
  <sheetData>
    <row r="1" spans="1:15" ht="17.850000000000001" x14ac:dyDescent="0.35">
      <c r="A1" s="193"/>
      <c r="B1" s="184"/>
      <c r="C1" s="184"/>
      <c r="D1" s="184"/>
      <c r="E1" s="183"/>
      <c r="J1" s="182" t="s">
        <v>266</v>
      </c>
      <c r="K1" s="182">
        <v>1</v>
      </c>
    </row>
    <row r="2" spans="1:15" ht="17.850000000000001" x14ac:dyDescent="0.25">
      <c r="A2" s="183"/>
      <c r="B2" s="194" t="str">
        <f>IF(Lang=1,M2,O2)</f>
        <v>IS 113N - Request for Addition of a New Manitoba Resident Student</v>
      </c>
      <c r="C2" s="194"/>
      <c r="D2" s="194"/>
      <c r="E2" s="183"/>
      <c r="J2" s="182" t="s">
        <v>267</v>
      </c>
      <c r="M2" s="182" t="s">
        <v>217</v>
      </c>
      <c r="O2" s="182" t="s">
        <v>268</v>
      </c>
    </row>
    <row r="3" spans="1:15" x14ac:dyDescent="0.25">
      <c r="A3" s="183"/>
      <c r="B3" s="185"/>
      <c r="C3" s="185"/>
      <c r="D3" s="185"/>
      <c r="E3" s="183"/>
    </row>
    <row r="4" spans="1:15" x14ac:dyDescent="0.25">
      <c r="A4" s="183"/>
      <c r="B4" s="186" t="str">
        <f>IF(Lang=1,M4,O4)</f>
        <v>To use this form in Excel, select your School Name from the drop down list below (names are in alphabetical order):</v>
      </c>
      <c r="C4" s="187"/>
      <c r="D4" s="187"/>
      <c r="E4" s="183"/>
      <c r="M4" s="182" t="s">
        <v>145</v>
      </c>
      <c r="O4" s="182" t="s">
        <v>269</v>
      </c>
    </row>
    <row r="5" spans="1:15" x14ac:dyDescent="0.25">
      <c r="A5" s="183"/>
      <c r="B5" s="188"/>
      <c r="C5" s="189"/>
      <c r="D5" s="189"/>
      <c r="E5" s="183"/>
    </row>
    <row r="6" spans="1:15" x14ac:dyDescent="0.25">
      <c r="A6" s="183"/>
      <c r="B6" s="183"/>
      <c r="C6" s="183"/>
      <c r="D6" s="183"/>
      <c r="E6" s="183"/>
    </row>
    <row r="7" spans="1:15" x14ac:dyDescent="0.25">
      <c r="A7" s="183"/>
      <c r="B7" s="183"/>
      <c r="C7" s="183"/>
      <c r="D7" s="183"/>
      <c r="E7" s="183"/>
    </row>
    <row r="8" spans="1:15" x14ac:dyDescent="0.25">
      <c r="A8" s="183"/>
      <c r="B8" s="190" t="str">
        <f>IF(Lang=1,M8,O8)</f>
        <v>If necessary, select the appropriate reporting date below:</v>
      </c>
      <c r="C8" s="191"/>
      <c r="D8" s="191"/>
      <c r="E8" s="183"/>
      <c r="M8" s="182" t="s">
        <v>142</v>
      </c>
      <c r="O8" s="182" t="s">
        <v>270</v>
      </c>
    </row>
    <row r="9" spans="1:15" x14ac:dyDescent="0.25">
      <c r="A9" s="183"/>
      <c r="B9" s="183"/>
      <c r="C9" s="183"/>
      <c r="D9" s="183"/>
      <c r="E9" s="183"/>
    </row>
    <row r="10" spans="1:15" x14ac:dyDescent="0.25">
      <c r="A10" s="183"/>
      <c r="B10" s="183"/>
      <c r="C10" s="183"/>
      <c r="D10" s="183"/>
      <c r="E10" s="183"/>
    </row>
    <row r="11" spans="1:15" x14ac:dyDescent="0.25">
      <c r="A11" s="183"/>
      <c r="B11" s="192" t="str">
        <f>IF(Lang=1,M11,O11)</f>
        <v xml:space="preserve">The above settings will be saved when you save the file, but they can be changed again </v>
      </c>
      <c r="C11" s="192"/>
      <c r="D11" s="192"/>
      <c r="E11" s="183"/>
      <c r="M11" s="182" t="s">
        <v>419</v>
      </c>
      <c r="O11" s="182" t="s">
        <v>421</v>
      </c>
    </row>
    <row r="12" spans="1:15" x14ac:dyDescent="0.25">
      <c r="A12" s="183"/>
      <c r="B12" s="192" t="str">
        <f>IF(Lang=1,M12,O12)</f>
        <v>e.g. to use this file next year, just select the new reporting date.</v>
      </c>
      <c r="C12" s="192"/>
      <c r="D12" s="192"/>
      <c r="E12" s="183"/>
      <c r="M12" s="182" t="s">
        <v>420</v>
      </c>
      <c r="O12" s="182" t="s">
        <v>422</v>
      </c>
    </row>
    <row r="13" spans="1:15" x14ac:dyDescent="0.25">
      <c r="A13" s="183"/>
      <c r="B13" s="192"/>
      <c r="C13" s="192"/>
      <c r="D13" s="192"/>
      <c r="E13" s="183"/>
    </row>
    <row r="14" spans="1:15" x14ac:dyDescent="0.25">
      <c r="A14" s="183"/>
      <c r="B14" s="186" t="str">
        <f>IF(Lang=1,M14,O14)</f>
        <v xml:space="preserve">Please review the instructions for the completion and submission of forms on the worksheet named "Instructions". </v>
      </c>
      <c r="C14" s="187"/>
      <c r="D14" s="187"/>
      <c r="E14" s="183"/>
      <c r="M14" s="182" t="s">
        <v>143</v>
      </c>
      <c r="O14" s="182" t="s">
        <v>271</v>
      </c>
    </row>
    <row r="15" spans="1:15" x14ac:dyDescent="0.25"/>
    <row r="16" spans="1:15" x14ac:dyDescent="0.25"/>
    <row r="17" s="182" customFormat="1" x14ac:dyDescent="0.25"/>
    <row r="18" s="182" customFormat="1" x14ac:dyDescent="0.25"/>
    <row r="19" s="182" customFormat="1" x14ac:dyDescent="0.25"/>
    <row r="20" s="182" customFormat="1" hidden="1" x14ac:dyDescent="0.25"/>
    <row r="21" s="182" customFormat="1" hidden="1" x14ac:dyDescent="0.25"/>
    <row r="22" s="182" customFormat="1" hidden="1" x14ac:dyDescent="0.25"/>
    <row r="23" s="182" customFormat="1" hidden="1" x14ac:dyDescent="0.25"/>
    <row r="24" s="182" customFormat="1" hidden="1" x14ac:dyDescent="0.25"/>
    <row r="25" s="182" customFormat="1" hidden="1" x14ac:dyDescent="0.25"/>
    <row r="26" s="182" customFormat="1" hidden="1" x14ac:dyDescent="0.25"/>
    <row r="27" s="182" customFormat="1" hidden="1" x14ac:dyDescent="0.25"/>
    <row r="28" s="182" customFormat="1" hidden="1" x14ac:dyDescent="0.25"/>
    <row r="29" s="182" customFormat="1" hidden="1" x14ac:dyDescent="0.25"/>
    <row r="30" s="182" customFormat="1" hidden="1" x14ac:dyDescent="0.25"/>
    <row r="31" s="182" customFormat="1" hidden="1" x14ac:dyDescent="0.25"/>
  </sheetData>
  <sheetProtection selectLockedCells="1" selectUnlockedCells="1"/>
  <mergeCells count="4">
    <mergeCell ref="B14:D14"/>
    <mergeCell ref="B1:D1"/>
    <mergeCell ref="B4:D4"/>
    <mergeCell ref="B8:D8"/>
  </mergeCells>
  <pageMargins left="0.75" right="0.31" top="1" bottom="1" header="0.5" footer="0.5"/>
  <pageSetup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Drop Down 1">
              <controlPr locked="0" defaultSize="0" print="0" autoLine="0" autoPict="0" altText="Menu for selecting applicable school">
                <anchor moveWithCells="1">
                  <from>
                    <xdr:col>1</xdr:col>
                    <xdr:colOff>1002182</xdr:colOff>
                    <xdr:row>5</xdr:row>
                    <xdr:rowOff>0</xdr:rowOff>
                  </from>
                  <to>
                    <xdr:col>3</xdr:col>
                    <xdr:colOff>197510</xdr:colOff>
                    <xdr:row>6</xdr:row>
                    <xdr:rowOff>43891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Drop Down 2">
              <controlPr locked="0" defaultSize="0" print="0" autoLine="0" autoPict="0" altText="Menu for selecting applicable school year">
                <anchor moveWithCells="1">
                  <from>
                    <xdr:col>1</xdr:col>
                    <xdr:colOff>1002182</xdr:colOff>
                    <xdr:row>8</xdr:row>
                    <xdr:rowOff>0</xdr:rowOff>
                  </from>
                  <to>
                    <xdr:col>3</xdr:col>
                    <xdr:colOff>197510</xdr:colOff>
                    <xdr:row>9</xdr:row>
                    <xdr:rowOff>36576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6" name="Drop Down 4">
              <controlPr defaultSize="0" autoLine="0" autoPict="0" altText="Menu for selecting form language_x000d__x000a_">
                <anchor moveWithCells="1">
                  <from>
                    <xdr:col>3</xdr:col>
                    <xdr:colOff>1068019</xdr:colOff>
                    <xdr:row>5</xdr:row>
                    <xdr:rowOff>21946</xdr:rowOff>
                  </from>
                  <to>
                    <xdr:col>3</xdr:col>
                    <xdr:colOff>1989734</xdr:colOff>
                    <xdr:row>6</xdr:row>
                    <xdr:rowOff>58522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48"/>
    <pageSetUpPr autoPageBreaks="0"/>
  </sheetPr>
  <dimension ref="A1:N82"/>
  <sheetViews>
    <sheetView showGridLines="0" topLeftCell="A60" zoomScaleNormal="100" workbookViewId="0">
      <selection activeCell="D70" sqref="D70"/>
    </sheetView>
  </sheetViews>
  <sheetFormatPr defaultColWidth="0" defaultRowHeight="13.85" x14ac:dyDescent="0.25"/>
  <cols>
    <col min="1" max="2" width="2.44140625" style="138" customWidth="1"/>
    <col min="3" max="3" width="2.88671875" style="138" customWidth="1"/>
    <col min="4" max="4" width="3.109375" style="138" customWidth="1"/>
    <col min="5" max="5" width="45.88671875" style="138" customWidth="1"/>
    <col min="6" max="6" width="75.21875" style="138" customWidth="1"/>
    <col min="7" max="7" width="2.88671875" style="138" customWidth="1"/>
    <col min="8" max="8" width="6.21875" style="138" customWidth="1"/>
    <col min="9" max="9" width="6.21875" style="138" hidden="1"/>
    <col min="10" max="10" width="3.88671875" style="138" hidden="1"/>
    <col min="11" max="16384" width="16.5546875" style="138" hidden="1"/>
  </cols>
  <sheetData>
    <row r="1" spans="2:14" ht="17.850000000000001" x14ac:dyDescent="0.35">
      <c r="B1" s="195" t="str">
        <f>IF(Lang=1,K1,M1)</f>
        <v>IS 113N - REQUEST FOR ADDITION OF A NEW MANITOBA RESIDENT STUDENT</v>
      </c>
      <c r="C1" s="155"/>
      <c r="D1" s="155"/>
      <c r="E1" s="155"/>
      <c r="F1" s="155"/>
      <c r="K1" s="138" t="s">
        <v>218</v>
      </c>
      <c r="M1" s="138" t="s">
        <v>272</v>
      </c>
    </row>
    <row r="3" spans="2:14" x14ac:dyDescent="0.25">
      <c r="B3" s="143" t="s">
        <v>40</v>
      </c>
      <c r="C3" s="143"/>
      <c r="D3" s="143"/>
      <c r="E3" s="143"/>
      <c r="F3" s="143"/>
    </row>
    <row r="4" spans="2:14" x14ac:dyDescent="0.25">
      <c r="C4" s="140" t="str">
        <f>IF(Lang=1,K5,M5)</f>
        <v xml:space="preserve">Funded Independent Schools may add qualifying pupils to eligible enrolment who re-locate from another province or </v>
      </c>
      <c r="D4" s="140"/>
      <c r="E4" s="140"/>
      <c r="F4" s="140"/>
    </row>
    <row r="5" spans="2:14" x14ac:dyDescent="0.25">
      <c r="C5" s="140" t="str">
        <f>IF(Lang=1,K6,M6)</f>
        <v xml:space="preserve">country after the submission of their annual EIS Collection data.  The enrolled pupil criteria that must be met is described in </v>
      </c>
      <c r="D5" s="140"/>
      <c r="E5" s="140"/>
      <c r="F5" s="140"/>
      <c r="K5" s="138" t="s">
        <v>353</v>
      </c>
      <c r="M5" s="138" t="s">
        <v>357</v>
      </c>
    </row>
    <row r="6" spans="2:14" x14ac:dyDescent="0.25">
      <c r="C6" s="140" t="str">
        <f>IF(Lang=1,K7,M7)</f>
        <v xml:space="preserve">clause c) ii) of section 1.2 Definition of an Enrolled Student in the Funding of Independent Schools and Reporting </v>
      </c>
      <c r="D6" s="140"/>
      <c r="E6" s="140"/>
      <c r="F6" s="140"/>
      <c r="K6" s="138" t="s">
        <v>354</v>
      </c>
      <c r="M6" s="138" t="s">
        <v>358</v>
      </c>
    </row>
    <row r="7" spans="2:14" x14ac:dyDescent="0.25">
      <c r="C7" s="140" t="str">
        <f>IF(Lang=1,K8,M8)</f>
        <v>Requirements booklet and includes:</v>
      </c>
      <c r="D7" s="140"/>
      <c r="E7" s="140"/>
      <c r="F7" s="140"/>
      <c r="K7" s="138" t="s">
        <v>355</v>
      </c>
      <c r="M7" s="138" t="s">
        <v>359</v>
      </c>
    </row>
    <row r="8" spans="2:14" x14ac:dyDescent="0.25">
      <c r="C8" s="140"/>
      <c r="D8" s="140"/>
      <c r="E8" s="140"/>
      <c r="F8" s="140"/>
      <c r="K8" s="138" t="s">
        <v>356</v>
      </c>
      <c r="M8" s="138" t="s">
        <v>360</v>
      </c>
    </row>
    <row r="9" spans="2:14" x14ac:dyDescent="0.25">
      <c r="C9" s="140"/>
      <c r="D9" s="140"/>
      <c r="E9" s="140"/>
      <c r="F9" s="140"/>
    </row>
    <row r="10" spans="2:14" x14ac:dyDescent="0.25">
      <c r="C10" s="141" t="s">
        <v>41</v>
      </c>
      <c r="D10" s="140" t="str">
        <f>IF(Lang=1,L11,N11)</f>
        <v xml:space="preserve">An enrolled student is a student who, having re-located from another province or country, has established residency in Manitoba </v>
      </c>
      <c r="E10" s="140"/>
      <c r="F10" s="140"/>
    </row>
    <row r="11" spans="2:14" x14ac:dyDescent="0.25">
      <c r="C11" s="141"/>
      <c r="D11" s="140" t="str">
        <f>IF(Lang=1,L12,N12)</f>
        <v xml:space="preserve">on or before November 30th, and has: </v>
      </c>
      <c r="E11" s="140"/>
      <c r="F11" s="140"/>
      <c r="K11" s="138" t="s">
        <v>41</v>
      </c>
      <c r="L11" s="138" t="s">
        <v>361</v>
      </c>
      <c r="M11" s="138" t="s">
        <v>41</v>
      </c>
      <c r="N11" s="138" t="s">
        <v>363</v>
      </c>
    </row>
    <row r="12" spans="2:14" x14ac:dyDescent="0.25">
      <c r="C12" s="139"/>
      <c r="D12" s="140"/>
      <c r="E12" s="140"/>
      <c r="F12" s="140"/>
      <c r="L12" s="138" t="s">
        <v>362</v>
      </c>
      <c r="N12" s="138" t="s">
        <v>364</v>
      </c>
    </row>
    <row r="13" spans="2:14" x14ac:dyDescent="0.25">
      <c r="C13" s="139"/>
      <c r="D13" s="112" t="s">
        <v>42</v>
      </c>
      <c r="E13" s="112" t="str">
        <f>IF(Lang=1,L14,N14)</f>
        <v>resident student status, and</v>
      </c>
      <c r="F13" s="112"/>
    </row>
    <row r="14" spans="2:14" x14ac:dyDescent="0.25">
      <c r="D14" s="113" t="s">
        <v>43</v>
      </c>
      <c r="E14" s="140" t="str">
        <f>IF(Lang=1,L15,N15)</f>
        <v>not been in attendance on or before November 30th in any school in Manitoba, and</v>
      </c>
      <c r="F14" s="140"/>
      <c r="K14" s="138" t="s">
        <v>42</v>
      </c>
      <c r="L14" s="138" t="s">
        <v>219</v>
      </c>
      <c r="M14" s="138" t="s">
        <v>42</v>
      </c>
      <c r="N14" s="138" t="s">
        <v>273</v>
      </c>
    </row>
    <row r="15" spans="2:14" x14ac:dyDescent="0.25">
      <c r="D15" s="113" t="s">
        <v>45</v>
      </c>
      <c r="E15" s="140" t="str">
        <f>IF(Lang=1,L16,N16)</f>
        <v>registered and begun regular attendance on or before November 30th in a school in the reporting division.</v>
      </c>
      <c r="F15" s="140"/>
      <c r="K15" s="138" t="s">
        <v>43</v>
      </c>
      <c r="L15" s="138" t="s">
        <v>44</v>
      </c>
      <c r="M15" s="138" t="s">
        <v>43</v>
      </c>
      <c r="N15" s="138" t="s">
        <v>274</v>
      </c>
    </row>
    <row r="16" spans="2:14" x14ac:dyDescent="0.25">
      <c r="D16" s="113"/>
      <c r="E16" s="113"/>
      <c r="F16" s="113"/>
      <c r="K16" s="138" t="s">
        <v>45</v>
      </c>
      <c r="L16" s="138" t="s">
        <v>46</v>
      </c>
      <c r="M16" s="138" t="s">
        <v>45</v>
      </c>
      <c r="N16" s="138" t="s">
        <v>275</v>
      </c>
    </row>
    <row r="17" spans="2:13" x14ac:dyDescent="0.25">
      <c r="C17" s="140" t="str">
        <f>IF(Lang=1,K18,M18)</f>
        <v xml:space="preserve">This provision does not apply to Temporary Residents or Nursery pupils.  To add qualifying students to eligible enrolment, schools are </v>
      </c>
      <c r="D17" s="140"/>
      <c r="E17" s="140"/>
      <c r="F17" s="140"/>
    </row>
    <row r="18" spans="2:13" x14ac:dyDescent="0.25">
      <c r="C18" s="140" t="str">
        <f>IF(Lang=1,K19,M19)</f>
        <v xml:space="preserve">required to submit a completed IS 113N - Request for Addition of a New Manitoba Resident by December 5.  </v>
      </c>
      <c r="D18" s="140"/>
      <c r="E18" s="140"/>
      <c r="F18" s="140"/>
      <c r="K18" s="138" t="s">
        <v>365</v>
      </c>
      <c r="M18" s="138" t="s">
        <v>367</v>
      </c>
    </row>
    <row r="19" spans="2:13" x14ac:dyDescent="0.25">
      <c r="C19" s="140">
        <f>IF(Lang=1,K20,M20)</f>
        <v>0</v>
      </c>
      <c r="D19" s="140"/>
      <c r="E19" s="140"/>
      <c r="F19" s="140"/>
      <c r="K19" s="138" t="s">
        <v>366</v>
      </c>
      <c r="M19" s="138" t="s">
        <v>368</v>
      </c>
    </row>
    <row r="20" spans="2:13" x14ac:dyDescent="0.25">
      <c r="C20" s="140"/>
      <c r="D20" s="140"/>
      <c r="E20" s="140"/>
      <c r="F20" s="140"/>
      <c r="M20" s="138" t="s">
        <v>369</v>
      </c>
    </row>
    <row r="21" spans="2:13" x14ac:dyDescent="0.25">
      <c r="C21" s="142" t="str">
        <f>IF(Lang=1,K21,M21)</f>
        <v>LATE SUBMISSIONS WILL NOT BE PROCESSED.</v>
      </c>
      <c r="D21" s="142"/>
      <c r="E21" s="142"/>
      <c r="F21" s="142"/>
      <c r="K21" s="138" t="s">
        <v>12</v>
      </c>
      <c r="M21" s="138" t="s">
        <v>276</v>
      </c>
    </row>
    <row r="22" spans="2:13" x14ac:dyDescent="0.25">
      <c r="D22" s="113"/>
      <c r="E22" s="113"/>
      <c r="F22" s="113"/>
    </row>
    <row r="23" spans="2:13" x14ac:dyDescent="0.25">
      <c r="B23" s="143" t="str">
        <f>IF(Lang=1,K24,M24)</f>
        <v>INSTRUCTIONS</v>
      </c>
      <c r="C23" s="143"/>
      <c r="D23" s="143"/>
      <c r="E23" s="143"/>
      <c r="F23" s="143"/>
    </row>
    <row r="24" spans="2:13" x14ac:dyDescent="0.25">
      <c r="C24" s="144" t="str">
        <f>IF(Lang=1,K25,M25)</f>
        <v xml:space="preserve">To access the forms in this file, click on the tab with the corresponding form number.  If you are completing the forms </v>
      </c>
      <c r="D24" s="144"/>
      <c r="E24" s="144"/>
      <c r="F24" s="144"/>
      <c r="K24" s="138" t="s">
        <v>47</v>
      </c>
      <c r="M24" s="138" t="s">
        <v>277</v>
      </c>
    </row>
    <row r="25" spans="2:13" x14ac:dyDescent="0.25">
      <c r="C25" s="144" t="str">
        <f>IF(Lang=1,K26,M26)</f>
        <v xml:space="preserve">electronically, please ensure that you save the file from which the hardcopy is printed. </v>
      </c>
      <c r="D25" s="144"/>
      <c r="E25" s="144"/>
      <c r="F25" s="144"/>
      <c r="K25" s="138" t="s">
        <v>373</v>
      </c>
      <c r="M25" s="138" t="s">
        <v>370</v>
      </c>
    </row>
    <row r="26" spans="2:13" x14ac:dyDescent="0.25">
      <c r="C26" s="144">
        <f>IF(Lang=1,K27,M27)</f>
        <v>0</v>
      </c>
      <c r="D26" s="144"/>
      <c r="E26" s="144"/>
      <c r="F26" s="144"/>
      <c r="K26" s="138" t="s">
        <v>374</v>
      </c>
      <c r="M26" s="138" t="s">
        <v>371</v>
      </c>
    </row>
    <row r="27" spans="2:13" x14ac:dyDescent="0.25">
      <c r="C27" s="144"/>
      <c r="D27" s="144"/>
      <c r="E27" s="144"/>
      <c r="F27" s="144"/>
      <c r="M27" s="138" t="s">
        <v>372</v>
      </c>
    </row>
    <row r="28" spans="2:13" x14ac:dyDescent="0.25">
      <c r="C28" s="140" t="str">
        <f>IF(Lang=1,K28,M28)</f>
        <v xml:space="preserve">Further details to assist school divisions in meeting the requirements for the reporting of categorical grant data and information is available in the </v>
      </c>
      <c r="D28" s="140"/>
      <c r="E28" s="140"/>
      <c r="F28" s="140"/>
      <c r="K28" s="138" t="s">
        <v>375</v>
      </c>
      <c r="M28" s="138" t="s">
        <v>377</v>
      </c>
    </row>
    <row r="29" spans="2:13" x14ac:dyDescent="0.25">
      <c r="C29" s="140" t="str">
        <f>IF(Lang=1,K29,M29)</f>
        <v xml:space="preserve">Funding of Independent Schools and Reporting Requirements booklet.    </v>
      </c>
      <c r="D29" s="140"/>
      <c r="E29" s="140"/>
      <c r="F29" s="140"/>
      <c r="K29" s="138" t="s">
        <v>376</v>
      </c>
      <c r="M29" s="138" t="s">
        <v>378</v>
      </c>
    </row>
    <row r="31" spans="2:13" x14ac:dyDescent="0.25">
      <c r="B31" s="152" t="str">
        <f>IF(Lang=1,K31,M31)</f>
        <v>IS 113N - REQUEST FOR ADDITION OF A NEW MANITOBA RESIDENT STUDENT</v>
      </c>
      <c r="C31" s="152"/>
      <c r="D31" s="152"/>
      <c r="E31" s="152"/>
      <c r="F31" s="152"/>
      <c r="K31" s="138" t="s">
        <v>218</v>
      </c>
      <c r="M31" s="138" t="s">
        <v>272</v>
      </c>
    </row>
    <row r="32" spans="2:13" x14ac:dyDescent="0.25">
      <c r="C32" s="138" t="str">
        <f>IF(Lang=1,K32,M32)</f>
        <v>Reporting Date: As applicable on or before November 30</v>
      </c>
      <c r="D32" s="145"/>
      <c r="E32" s="145"/>
      <c r="F32" s="146" t="str">
        <f>IF(Lang=1,K33,M33)</f>
        <v>Due Date: refer to School Check List</v>
      </c>
      <c r="K32" s="138" t="s">
        <v>383</v>
      </c>
      <c r="M32" s="138" t="s">
        <v>278</v>
      </c>
    </row>
    <row r="33" spans="3:13" x14ac:dyDescent="0.25">
      <c r="D33" s="147"/>
      <c r="E33" s="147"/>
      <c r="F33" s="147"/>
      <c r="K33" s="138" t="s">
        <v>242</v>
      </c>
      <c r="M33" s="138" t="s">
        <v>279</v>
      </c>
    </row>
    <row r="34" spans="3:13" x14ac:dyDescent="0.25">
      <c r="C34" s="140" t="str">
        <f>IF(Lang=1,K34,M34)</f>
        <v xml:space="preserve">Completion of form IS 113N confirms that the student re-located to Manitoba on or before November 30 and is in attendance on or before </v>
      </c>
      <c r="D34" s="140"/>
      <c r="E34" s="140"/>
      <c r="F34" s="140"/>
      <c r="K34" s="138" t="s">
        <v>379</v>
      </c>
      <c r="M34" s="138" t="s">
        <v>384</v>
      </c>
    </row>
    <row r="35" spans="3:13" x14ac:dyDescent="0.25">
      <c r="C35" s="140" t="str">
        <f>IF(Lang=1,K35,M35)</f>
        <v xml:space="preserve">November 30.  Do not submit the IS 113N if the student re-located to Manitoba after November 30.  Schools' must provide all of the detail </v>
      </c>
      <c r="D35" s="140"/>
      <c r="E35" s="140"/>
      <c r="F35" s="140"/>
      <c r="K35" s="138" t="s">
        <v>380</v>
      </c>
      <c r="M35" s="138" t="s">
        <v>385</v>
      </c>
    </row>
    <row r="36" spans="3:13" x14ac:dyDescent="0.25">
      <c r="C36" s="140" t="str">
        <f>IF(Lang=1,K36,M36)</f>
        <v xml:space="preserve">necessary to add the pupil to enrolment.  Education Funding Branch will enter enrolment and other codes as applicable based on </v>
      </c>
      <c r="D36" s="140"/>
      <c r="E36" s="140"/>
      <c r="F36" s="140"/>
      <c r="K36" s="138" t="s">
        <v>381</v>
      </c>
      <c r="M36" s="138" t="s">
        <v>386</v>
      </c>
    </row>
    <row r="37" spans="3:13" x14ac:dyDescent="0.25">
      <c r="C37" s="140" t="str">
        <f>IF(Lang=1,K37,M37)</f>
        <v xml:space="preserve">information provided.  </v>
      </c>
      <c r="D37" s="140"/>
      <c r="E37" s="140"/>
      <c r="F37" s="140"/>
      <c r="K37" s="138" t="s">
        <v>382</v>
      </c>
      <c r="M37" s="138" t="s">
        <v>387</v>
      </c>
    </row>
    <row r="38" spans="3:13" x14ac:dyDescent="0.25">
      <c r="C38" s="140"/>
      <c r="D38" s="140"/>
      <c r="E38" s="140"/>
      <c r="F38" s="140"/>
    </row>
    <row r="39" spans="3:13" x14ac:dyDescent="0.25">
      <c r="C39" s="139"/>
      <c r="D39" s="114"/>
      <c r="E39" s="140" t="str">
        <f>IF(Lang=1,K39,M39)</f>
        <v xml:space="preserve">MET #'s for pupils eligible for support as new Manitoba Resident students can be requested at any time through the Student Records </v>
      </c>
      <c r="F39" s="140"/>
      <c r="K39" s="138" t="s">
        <v>388</v>
      </c>
      <c r="M39" s="138" t="s">
        <v>390</v>
      </c>
    </row>
    <row r="40" spans="3:13" x14ac:dyDescent="0.25">
      <c r="C40" s="139"/>
      <c r="D40" s="114"/>
      <c r="E40" s="140" t="str">
        <f>IF(Lang=1,K40,M40)</f>
        <v>Office.  Schools' requests should indicate that the MET # is required for new resident enrolment reporting purposes.</v>
      </c>
      <c r="F40" s="140"/>
      <c r="K40" s="138" t="s">
        <v>389</v>
      </c>
      <c r="M40" s="138" t="s">
        <v>391</v>
      </c>
    </row>
    <row r="41" spans="3:13" x14ac:dyDescent="0.25">
      <c r="C41" s="139"/>
      <c r="D41" s="114"/>
      <c r="E41" s="140" t="str">
        <f>IF(Lang=1,"",M41)</f>
        <v/>
      </c>
      <c r="F41" s="140"/>
      <c r="M41" s="138" t="s">
        <v>392</v>
      </c>
    </row>
    <row r="42" spans="3:13" x14ac:dyDescent="0.25">
      <c r="C42" s="139"/>
      <c r="D42" s="114"/>
      <c r="E42" s="140"/>
      <c r="F42" s="140"/>
    </row>
    <row r="43" spans="3:13" x14ac:dyDescent="0.25">
      <c r="C43" s="139"/>
      <c r="D43" s="114"/>
      <c r="E43" s="156" t="str">
        <f>IF(Lang=1,K43,M43)</f>
        <v>Information regarding requests for MET #'s is available at:</v>
      </c>
      <c r="F43" s="156"/>
      <c r="K43" s="138" t="s">
        <v>48</v>
      </c>
      <c r="M43" s="138" t="s">
        <v>280</v>
      </c>
    </row>
    <row r="44" spans="3:13" x14ac:dyDescent="0.25">
      <c r="C44" s="139"/>
      <c r="D44" s="114"/>
      <c r="E44" s="154"/>
      <c r="F44" s="154"/>
    </row>
    <row r="45" spans="3:13" x14ac:dyDescent="0.25">
      <c r="C45" s="139"/>
      <c r="D45" s="114"/>
      <c r="E45" s="157" t="str">
        <f>IF(Lang=1,K45,M45)</f>
        <v>http://www.edu.gov.mb.ca/k12/studrec/metno.html</v>
      </c>
      <c r="F45" s="157"/>
      <c r="K45" s="138" t="s">
        <v>49</v>
      </c>
      <c r="M45" s="138" t="s">
        <v>281</v>
      </c>
    </row>
    <row r="46" spans="3:13" x14ac:dyDescent="0.25">
      <c r="C46" s="139"/>
      <c r="D46" s="114"/>
      <c r="E46" s="114"/>
      <c r="F46" s="114"/>
    </row>
    <row r="47" spans="3:13" x14ac:dyDescent="0.25">
      <c r="C47" s="148" t="str">
        <f>IF(Lang=1,K47,M47)</f>
        <v>Enter the following information on the form:</v>
      </c>
      <c r="E47" s="149"/>
      <c r="F47" s="114"/>
      <c r="K47" s="138" t="s">
        <v>3</v>
      </c>
      <c r="M47" s="138" t="s">
        <v>282</v>
      </c>
    </row>
    <row r="48" spans="3:13" x14ac:dyDescent="0.25">
      <c r="D48" s="149"/>
      <c r="E48" s="149"/>
      <c r="F48" s="114"/>
    </row>
    <row r="49" spans="5:13" x14ac:dyDescent="0.25">
      <c r="E49" s="148" t="str">
        <f t="shared" ref="E49:E54" si="0">IF(Lang=1,K49,M49)</f>
        <v>● School Name (See "Control" tab)</v>
      </c>
      <c r="F49" s="114"/>
      <c r="K49" s="138" t="s">
        <v>137</v>
      </c>
      <c r="M49" s="138" t="s">
        <v>284</v>
      </c>
    </row>
    <row r="50" spans="5:13" x14ac:dyDescent="0.25">
      <c r="E50" s="148" t="str">
        <f t="shared" si="0"/>
        <v>● School Year (See "Control" tab)</v>
      </c>
      <c r="F50" s="114"/>
      <c r="K50" s="138" t="s">
        <v>51</v>
      </c>
      <c r="M50" s="138" t="s">
        <v>285</v>
      </c>
    </row>
    <row r="51" spans="5:13" x14ac:dyDescent="0.25">
      <c r="E51" s="148" t="str">
        <f t="shared" si="0"/>
        <v>● MET Number</v>
      </c>
      <c r="F51" s="114"/>
      <c r="K51" s="138" t="s">
        <v>6</v>
      </c>
      <c r="M51" s="138" t="s">
        <v>286</v>
      </c>
    </row>
    <row r="52" spans="5:13" x14ac:dyDescent="0.25">
      <c r="E52" s="148" t="str">
        <f t="shared" si="0"/>
        <v>● Student Name (Surname and Given Names)</v>
      </c>
      <c r="F52" s="114"/>
      <c r="K52" s="138" t="s">
        <v>220</v>
      </c>
      <c r="M52" s="138" t="s">
        <v>287</v>
      </c>
    </row>
    <row r="53" spans="5:13" x14ac:dyDescent="0.25">
      <c r="E53" s="148" t="str">
        <f t="shared" si="0"/>
        <v>● Arrival Date (on or before November 30th) (dd-mmm-yyyy)</v>
      </c>
      <c r="F53" s="114"/>
      <c r="K53" s="138" t="s">
        <v>138</v>
      </c>
      <c r="M53" s="138" t="s">
        <v>288</v>
      </c>
    </row>
    <row r="54" spans="5:13" x14ac:dyDescent="0.25">
      <c r="E54" s="148" t="str">
        <f t="shared" si="0"/>
        <v>● First Day of Attendance (on or before November 30th) (dd-mmm-yyyy)</v>
      </c>
      <c r="F54" s="114"/>
      <c r="K54" s="138" t="s">
        <v>139</v>
      </c>
      <c r="M54" s="138" t="s">
        <v>289</v>
      </c>
    </row>
    <row r="55" spans="5:13" x14ac:dyDescent="0.25">
      <c r="E55" s="148" t="str">
        <f t="shared" ref="E55:E65" si="1">IF(Lang=1,K55,M55)</f>
        <v>● Birthdate (dd-mmm-yyyy)</v>
      </c>
      <c r="F55" s="114"/>
      <c r="K55" s="138" t="s">
        <v>140</v>
      </c>
      <c r="M55" s="138" t="s">
        <v>290</v>
      </c>
    </row>
    <row r="56" spans="5:13" x14ac:dyDescent="0.25">
      <c r="E56" s="148" t="str">
        <f t="shared" si="1"/>
        <v>● Gender</v>
      </c>
      <c r="F56" s="114"/>
      <c r="K56" s="138" t="s">
        <v>14</v>
      </c>
      <c r="M56" s="138" t="s">
        <v>291</v>
      </c>
    </row>
    <row r="57" spans="5:13" x14ac:dyDescent="0.25">
      <c r="E57" s="148" t="str">
        <f t="shared" si="1"/>
        <v>● Grade</v>
      </c>
      <c r="F57" s="114"/>
      <c r="K57" s="138" t="s">
        <v>5</v>
      </c>
      <c r="M57" s="138" t="s">
        <v>292</v>
      </c>
    </row>
    <row r="58" spans="5:13" x14ac:dyDescent="0.25">
      <c r="E58" s="148" t="str">
        <f t="shared" si="1"/>
        <v>● Homeroom (Mandatory for students reported with Nursery to Grade 8 and SE in the Grade Field)</v>
      </c>
      <c r="F58" s="115"/>
      <c r="K58" s="138" t="s">
        <v>221</v>
      </c>
      <c r="M58" s="138" t="s">
        <v>293</v>
      </c>
    </row>
    <row r="59" spans="5:13" x14ac:dyDescent="0.25">
      <c r="E59" s="148" t="str">
        <f t="shared" si="1"/>
        <v>● Enrolment Code</v>
      </c>
      <c r="F59" s="114"/>
      <c r="K59" s="138" t="s">
        <v>7</v>
      </c>
      <c r="M59" s="138" t="s">
        <v>294</v>
      </c>
    </row>
    <row r="60" spans="5:13" x14ac:dyDescent="0.25">
      <c r="E60" s="148" t="str">
        <f t="shared" si="1"/>
        <v>● Resident Division (Drop down Menu) Refers to the Public School Division the student resides in.</v>
      </c>
      <c r="F60" s="114"/>
      <c r="K60" s="138" t="s">
        <v>141</v>
      </c>
      <c r="M60" s="138" t="s">
        <v>295</v>
      </c>
    </row>
    <row r="61" spans="5:13" x14ac:dyDescent="0.25">
      <c r="E61" s="148" t="str">
        <f t="shared" si="1"/>
        <v>● Postal Code</v>
      </c>
      <c r="F61" s="114"/>
      <c r="K61" s="138" t="s">
        <v>15</v>
      </c>
      <c r="M61" s="138" t="s">
        <v>296</v>
      </c>
    </row>
    <row r="62" spans="5:13" x14ac:dyDescent="0.25">
      <c r="E62" s="148" t="str">
        <f t="shared" si="1"/>
        <v>● Eligible Percentage (for Pupils 21 years of age or older at December 31st and/or students with a diploma)</v>
      </c>
      <c r="F62" s="114"/>
      <c r="K62" s="138" t="s">
        <v>222</v>
      </c>
      <c r="M62" s="138" t="s">
        <v>297</v>
      </c>
    </row>
    <row r="63" spans="5:13" x14ac:dyDescent="0.25">
      <c r="E63" s="148" t="str">
        <f t="shared" si="1"/>
        <v>● Diploma received *</v>
      </c>
      <c r="F63" s="114"/>
      <c r="K63" s="138" t="s">
        <v>283</v>
      </c>
      <c r="M63" s="138" t="s">
        <v>298</v>
      </c>
    </row>
    <row r="64" spans="5:13" x14ac:dyDescent="0.25">
      <c r="E64" s="148" t="str">
        <f t="shared" si="1"/>
        <v>● Care of CFS (Yes or No)</v>
      </c>
      <c r="F64" s="114"/>
      <c r="K64" s="138" t="s">
        <v>37</v>
      </c>
      <c r="M64" s="138" t="s">
        <v>299</v>
      </c>
    </row>
    <row r="65" spans="3:13" x14ac:dyDescent="0.25">
      <c r="E65" s="148" t="str">
        <f t="shared" si="1"/>
        <v>● Transportation Code (where applicable)</v>
      </c>
      <c r="F65" s="114"/>
      <c r="K65" s="138" t="s">
        <v>38</v>
      </c>
      <c r="M65" s="138" t="s">
        <v>300</v>
      </c>
    </row>
    <row r="66" spans="3:13" x14ac:dyDescent="0.25">
      <c r="D66" s="150"/>
      <c r="E66" s="150"/>
      <c r="F66" s="114"/>
    </row>
    <row r="67" spans="3:13" x14ac:dyDescent="0.25">
      <c r="C67" s="153" t="str">
        <f>IF(Lang=1,K67,M67)</f>
        <v>NOTE:  Do not submit if the date first attended is December 1st or later.</v>
      </c>
      <c r="D67" s="153"/>
      <c r="E67" s="153"/>
      <c r="F67" s="153"/>
      <c r="G67" s="153"/>
      <c r="H67" s="153"/>
      <c r="I67" s="153"/>
      <c r="K67" s="138" t="s">
        <v>16</v>
      </c>
      <c r="M67" s="138" t="s">
        <v>301</v>
      </c>
    </row>
    <row r="68" spans="3:13" x14ac:dyDescent="0.25">
      <c r="C68" s="153"/>
      <c r="D68" s="153"/>
      <c r="E68" s="153"/>
      <c r="F68" s="153"/>
      <c r="G68" s="153"/>
      <c r="H68" s="153"/>
      <c r="I68" s="153"/>
    </row>
    <row r="69" spans="3:13" x14ac:dyDescent="0.25">
      <c r="D69" s="148" t="str">
        <f>IF(Lang=1,K69,M69)</f>
        <v>Provide appropriate dates and signatures. Submit to the Education Funding Branch Portal:</v>
      </c>
      <c r="E69" s="149"/>
      <c r="F69" s="114"/>
      <c r="K69" s="138" t="s">
        <v>393</v>
      </c>
      <c r="M69" s="138" t="s">
        <v>302</v>
      </c>
    </row>
    <row r="70" spans="3:13" x14ac:dyDescent="0.25">
      <c r="D70" s="158" t="s">
        <v>394</v>
      </c>
      <c r="E70" s="148"/>
      <c r="F70" s="114"/>
      <c r="M70" s="138" t="s">
        <v>303</v>
      </c>
    </row>
    <row r="71" spans="3:13" x14ac:dyDescent="0.25">
      <c r="D71" s="149"/>
      <c r="E71" s="149"/>
      <c r="F71" s="114"/>
    </row>
    <row r="72" spans="3:13" x14ac:dyDescent="0.25">
      <c r="C72" s="181" t="s">
        <v>50</v>
      </c>
      <c r="D72" s="159" t="str">
        <f>IF(Lang=1,K72,M72)</f>
        <v xml:space="preserve">Diploma refers to diplomas and certificates of completion issued under the authority of the High School Graduation </v>
      </c>
      <c r="E72" s="159"/>
      <c r="F72" s="159"/>
      <c r="J72" s="153"/>
      <c r="K72" s="138" t="s">
        <v>395</v>
      </c>
      <c r="M72" s="138" t="s">
        <v>402</v>
      </c>
    </row>
    <row r="73" spans="3:13" x14ac:dyDescent="0.25">
      <c r="D73" s="159" t="str">
        <f>IF(Lang=1,K73,M73)</f>
        <v xml:space="preserve">Requirements (M.R. 167/99) or prior to 1999, diplomas issued by a Manitoba high school and approved by the school division, </v>
      </c>
      <c r="E73" s="159"/>
      <c r="F73" s="159"/>
      <c r="J73" s="153"/>
      <c r="K73" s="138" t="s">
        <v>396</v>
      </c>
      <c r="M73" s="138" t="s">
        <v>403</v>
      </c>
    </row>
    <row r="74" spans="3:13" x14ac:dyDescent="0.25">
      <c r="C74" s="139"/>
      <c r="D74" s="159" t="str">
        <f>IF(Lang=1,K74,M74)</f>
        <v>or equivalent standing from another jurisdiction.</v>
      </c>
      <c r="E74" s="159"/>
      <c r="F74" s="159"/>
      <c r="K74" s="138" t="s">
        <v>397</v>
      </c>
      <c r="M74" s="138" t="s">
        <v>404</v>
      </c>
    </row>
    <row r="75" spans="3:13" x14ac:dyDescent="0.25">
      <c r="C75" s="139"/>
      <c r="D75" s="111"/>
      <c r="E75" s="111"/>
      <c r="F75" s="111"/>
    </row>
    <row r="76" spans="3:13" ht="13.85" customHeight="1" x14ac:dyDescent="0.25">
      <c r="C76" s="139"/>
      <c r="D76" s="160" t="str">
        <f>IF(Lang=1,K76,M76)</f>
        <v xml:space="preserve">The collection of personal information submitted by divisions is authorized under The Public Schools Act and the Funding of Schools </v>
      </c>
      <c r="E76" s="160"/>
      <c r="F76" s="144"/>
      <c r="K76" s="138" t="s">
        <v>398</v>
      </c>
      <c r="M76" s="138" t="s">
        <v>405</v>
      </c>
    </row>
    <row r="77" spans="3:13" x14ac:dyDescent="0.25">
      <c r="C77" s="139"/>
      <c r="D77" s="160" t="str">
        <f>IF(Lang=1,K77,M77)</f>
        <v xml:space="preserve">Program Regulation (M.R.259/2006).  The personal information reported will be used for the purpose of determining and verifying </v>
      </c>
      <c r="E77" s="144"/>
      <c r="F77" s="144"/>
      <c r="K77" s="138" t="s">
        <v>399</v>
      </c>
      <c r="M77" s="138" t="s">
        <v>406</v>
      </c>
    </row>
    <row r="78" spans="3:13" x14ac:dyDescent="0.25">
      <c r="C78" s="139"/>
      <c r="D78" s="160" t="str">
        <f>IF(Lang=1,K78,M78)</f>
        <v xml:space="preserve">funding eligibility and program requirements under the Funding of Schools Program and statistical use.  It is protected by the </v>
      </c>
      <c r="E78" s="144"/>
      <c r="F78" s="144"/>
      <c r="K78" s="138" t="s">
        <v>400</v>
      </c>
      <c r="M78" s="138" t="s">
        <v>407</v>
      </c>
    </row>
    <row r="79" spans="3:13" x14ac:dyDescent="0.25">
      <c r="C79" s="139"/>
      <c r="D79" s="160" t="str">
        <f>IF(Lang=1,K79,M79)</f>
        <v xml:space="preserve">Protection of Privacy provisions of The Freedom of Information and Protection of Privacy Act.  </v>
      </c>
      <c r="E79" s="144"/>
      <c r="F79" s="144"/>
      <c r="K79" s="138" t="s">
        <v>401</v>
      </c>
      <c r="M79" s="138" t="s">
        <v>408</v>
      </c>
    </row>
    <row r="80" spans="3:13" x14ac:dyDescent="0.25">
      <c r="C80" s="139"/>
      <c r="D80" s="160" t="str">
        <f>IF(Lang=1,"",M80)</f>
        <v/>
      </c>
      <c r="E80" s="144"/>
      <c r="F80" s="144"/>
      <c r="M80" s="138" t="s">
        <v>409</v>
      </c>
    </row>
    <row r="81" spans="3:6" x14ac:dyDescent="0.25">
      <c r="C81" s="139"/>
      <c r="D81" s="144"/>
      <c r="E81" s="144"/>
      <c r="F81" s="144"/>
    </row>
    <row r="82" spans="3:6" x14ac:dyDescent="0.25">
      <c r="C82" s="139"/>
      <c r="D82" s="151"/>
      <c r="E82" s="151"/>
      <c r="F82" s="151"/>
    </row>
  </sheetData>
  <sheetProtection selectLockedCells="1" selectUnlockedCells="1"/>
  <phoneticPr fontId="5" type="noConversion"/>
  <conditionalFormatting sqref="C26">
    <cfRule type="cellIs" dxfId="1" priority="2" operator="equal">
      <formula>0</formula>
    </cfRule>
  </conditionalFormatting>
  <conditionalFormatting sqref="C19">
    <cfRule type="cellIs" dxfId="0" priority="1" operator="equal">
      <formula>0</formula>
    </cfRule>
  </conditionalFormatting>
  <hyperlinks>
    <hyperlink ref="E45" r:id="rId1" display="http://www.edu.gov.mb.ca/k12/studrec/metno.html" xr:uid="{00000000-0004-0000-0100-000000000000}"/>
    <hyperlink ref="D70" r:id="rId2" xr:uid="{8E361CB4-90CE-490A-A86D-DBA460CC9DB9}"/>
  </hyperlinks>
  <printOptions horizontalCentered="1"/>
  <pageMargins left="0.23622047244094491" right="0.23622047244094491" top="0.19685039370078741" bottom="0.19685039370078741" header="0.51181102362204722" footer="0.51181102362204722"/>
  <pageSetup paperSize="5" scale="76" fitToHeight="2" orientation="portrait" r:id="rId3"/>
  <headerFooter alignWithMargins="0"/>
  <rowBreaks count="1" manualBreakCount="1">
    <brk id="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6"/>
    <pageSetUpPr autoPageBreaks="0" fitToPage="1"/>
  </sheetPr>
  <dimension ref="A1:AB63"/>
  <sheetViews>
    <sheetView showGridLines="0" zoomScaleNormal="100" workbookViewId="0"/>
  </sheetViews>
  <sheetFormatPr defaultColWidth="0" defaultRowHeight="12.7" zeroHeight="1" x14ac:dyDescent="0.25"/>
  <cols>
    <col min="1" max="1" width="2.6640625" style="5" customWidth="1"/>
    <col min="2" max="2" width="18.33203125" style="5" customWidth="1"/>
    <col min="3" max="3" width="5.88671875" style="5" customWidth="1"/>
    <col min="4" max="4" width="2.109375" style="5" customWidth="1"/>
    <col min="5" max="5" width="4.5546875" style="5" customWidth="1"/>
    <col min="6" max="6" width="5.5546875" style="5" customWidth="1"/>
    <col min="7" max="7" width="5.88671875" style="5" customWidth="1"/>
    <col min="8" max="8" width="7.44140625" style="5" customWidth="1"/>
    <col min="9" max="9" width="6.5546875" style="5" customWidth="1"/>
    <col min="10" max="10" width="11.5546875" style="5" customWidth="1"/>
    <col min="11" max="11" width="5.6640625" style="5" customWidth="1"/>
    <col min="12" max="12" width="33.88671875" style="5" customWidth="1"/>
    <col min="13" max="13" width="6.5546875" style="5" customWidth="1"/>
    <col min="14" max="14" width="5.88671875" style="5" customWidth="1"/>
    <col min="15" max="15" width="4.44140625" style="5" customWidth="1"/>
    <col min="16" max="16" width="7.44140625" style="5" customWidth="1"/>
    <col min="17" max="17" width="6.109375" style="5" customWidth="1"/>
    <col min="18" max="18" width="1.44140625" style="5" customWidth="1"/>
    <col min="19" max="19" width="2.88671875" style="5" customWidth="1"/>
    <col min="20" max="23" width="2.77734375" style="5" hidden="1"/>
    <col min="24" max="24" width="3.44140625" style="5" hidden="1"/>
    <col min="25" max="16384" width="9.109375" style="5" hidden="1"/>
  </cols>
  <sheetData>
    <row r="1" spans="2:28" x14ac:dyDescent="0.25">
      <c r="B1" s="5" t="str">
        <f>IF(Lang=1,Y1,AB1)</f>
        <v>Education Funding Branch</v>
      </c>
      <c r="Y1" s="5" t="s">
        <v>248</v>
      </c>
      <c r="AB1" s="5" t="s">
        <v>304</v>
      </c>
    </row>
    <row r="2" spans="2:28" ht="15.55" x14ac:dyDescent="0.25">
      <c r="B2" s="5" t="str">
        <f>IF(Lang=1,Y2,AB2)</f>
        <v>511-1181 Portage Ave</v>
      </c>
      <c r="G2" s="118" t="str">
        <f>IF(Lang=1,Y4,AB4)</f>
        <v>REQUEST FOR ADDITION OF A NEW MANITOBA RESIDENT PUPIL</v>
      </c>
      <c r="Y2" s="5" t="s">
        <v>249</v>
      </c>
      <c r="AB2" s="5" t="s">
        <v>305</v>
      </c>
    </row>
    <row r="3" spans="2:28" ht="13.85" x14ac:dyDescent="0.25">
      <c r="B3" s="5" t="str">
        <f>IF(Lang=1,Y3,AB3)</f>
        <v xml:space="preserve">Winnipeg MB </v>
      </c>
      <c r="C3" s="6"/>
      <c r="D3" s="7"/>
      <c r="H3" s="199" t="str">
        <f>IF(Lang=1,Y5,AB5)</f>
        <v>Submit on or before December 5 to</v>
      </c>
      <c r="Y3" s="5" t="s">
        <v>250</v>
      </c>
      <c r="AB3" s="5" t="s">
        <v>306</v>
      </c>
    </row>
    <row r="4" spans="2:28" ht="11.55" customHeight="1" x14ac:dyDescent="0.25">
      <c r="B4" s="5" t="s">
        <v>352</v>
      </c>
      <c r="C4" s="7"/>
      <c r="D4" s="7"/>
      <c r="G4" s="8"/>
      <c r="H4" s="158" t="s">
        <v>394</v>
      </c>
      <c r="I4" s="8"/>
      <c r="J4" s="8"/>
      <c r="K4" s="8"/>
      <c r="L4" s="8"/>
      <c r="M4" s="8"/>
      <c r="N4" s="8"/>
      <c r="Y4" s="5" t="s">
        <v>9</v>
      </c>
      <c r="AB4" s="5" t="s">
        <v>307</v>
      </c>
    </row>
    <row r="5" spans="2:28" ht="15" customHeight="1" thickBot="1" x14ac:dyDescent="0.3">
      <c r="B5" s="196" t="str">
        <f>IF(Lang=1,"",AB8)</f>
        <v/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Y5" s="5" t="s">
        <v>423</v>
      </c>
      <c r="AB5" s="5" t="s">
        <v>424</v>
      </c>
    </row>
    <row r="6" spans="2:28" ht="12.7" customHeight="1" x14ac:dyDescent="0.25">
      <c r="B6" s="167" t="str">
        <f>IF(Lang=1,Y6,AB6)</f>
        <v xml:space="preserve">This form must be submitted to the Education Funding Branch to complete the enrolment reporting requirements for eligible pupils under c) ii) of 
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  <c r="Y6" s="165" t="s">
        <v>415</v>
      </c>
      <c r="AB6" s="166" t="s">
        <v>410</v>
      </c>
    </row>
    <row r="7" spans="2:28" ht="14.4" customHeight="1" thickBot="1" x14ac:dyDescent="0.3">
      <c r="B7" s="168" t="str">
        <f>IF(Lang=1,Y7,AB7)</f>
        <v xml:space="preserve">the Definition of an Enrolled Pupil in the current year Public Schools Enrolment and Categorical Grants Reporting booklet.  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  <c r="Y7" s="5" t="s">
        <v>416</v>
      </c>
      <c r="AB7" s="5" t="s">
        <v>411</v>
      </c>
    </row>
    <row r="8" spans="2:28" ht="12.7" customHeight="1" x14ac:dyDescent="0.25">
      <c r="B8" s="119" t="str">
        <f>IF(Lang=1,Y9,AB9)</f>
        <v>Criteria:</v>
      </c>
      <c r="C8" s="169" t="str">
        <f>IF(Lang=1,Y10,AB10)</f>
        <v xml:space="preserve">Not reported in enrolment submission submitted to the department for the current school year, qualifies under the "definition of 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70"/>
      <c r="AB8" s="5" t="s">
        <v>412</v>
      </c>
    </row>
    <row r="9" spans="2:28" ht="13.25" customHeight="1" x14ac:dyDescent="0.25">
      <c r="B9" s="121"/>
      <c r="C9" s="175" t="str">
        <f>IF(Lang=1,Y11,AB11)</f>
        <v>an enrolled pupil", has moved out of the province for a minimum of 2 years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2"/>
      <c r="Y9" s="5" t="s">
        <v>265</v>
      </c>
      <c r="AB9" s="5" t="s">
        <v>308</v>
      </c>
    </row>
    <row r="10" spans="2:28" ht="13.1" customHeight="1" thickBot="1" x14ac:dyDescent="0.3">
      <c r="B10" s="12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  <c r="Y10" s="5" t="s">
        <v>417</v>
      </c>
      <c r="AB10" s="5" t="s">
        <v>413</v>
      </c>
    </row>
    <row r="11" spans="2:28" ht="13.1" customHeight="1" x14ac:dyDescent="0.25"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6"/>
      <c r="Y11" s="5" t="s">
        <v>418</v>
      </c>
      <c r="AB11" s="5" t="s">
        <v>414</v>
      </c>
    </row>
    <row r="12" spans="2:28" x14ac:dyDescent="0.25">
      <c r="B12" s="64" t="str">
        <f>IF(Lang=1,Y13,AB13)</f>
        <v>SCHOOL</v>
      </c>
      <c r="C12" s="17" t="str">
        <f>IF(DIVNUM=1,"",VLOOKUP(DIVNUM,LOOKUPTABLE,2))</f>
        <v/>
      </c>
      <c r="D12" s="3"/>
      <c r="E12" s="178" t="str">
        <f>IF(DIVNUM=1,"",VLOOKUP(DIVNUM,LOOKUPTABLE,3))</f>
        <v/>
      </c>
      <c r="F12" s="178"/>
      <c r="G12" s="178"/>
      <c r="H12" s="178"/>
      <c r="I12" s="178"/>
      <c r="J12" s="178"/>
      <c r="K12" s="22"/>
      <c r="L12" s="2"/>
      <c r="M12" s="3"/>
      <c r="N12" s="65" t="str">
        <f>IF(Lang=1,Y14,AB14)</f>
        <v xml:space="preserve">SCHOOL YEAR </v>
      </c>
      <c r="O12" s="180" t="str">
        <f>VLOOKUP(YEARNUM,YEARTABLE,3)</f>
        <v>2024 / 2025</v>
      </c>
      <c r="P12" s="180"/>
      <c r="Q12" s="180"/>
      <c r="R12" s="10"/>
    </row>
    <row r="13" spans="2:28" x14ac:dyDescent="0.25">
      <c r="B13" s="11"/>
      <c r="C13" s="12"/>
      <c r="D13" s="3"/>
      <c r="E13" s="13"/>
      <c r="F13" s="13"/>
      <c r="G13" s="14"/>
      <c r="H13" s="66" t="str">
        <f>IF(Lang=1,Y15,AB15)</f>
        <v>School Name</v>
      </c>
      <c r="I13" s="3"/>
      <c r="J13" s="3"/>
      <c r="K13" s="3"/>
      <c r="L13" s="3"/>
      <c r="M13" s="3"/>
      <c r="N13" s="3"/>
      <c r="O13" s="15"/>
      <c r="P13" s="3"/>
      <c r="Q13" s="3"/>
      <c r="R13" s="10"/>
      <c r="Y13" s="5" t="s">
        <v>133</v>
      </c>
      <c r="AB13" s="5" t="s">
        <v>309</v>
      </c>
    </row>
    <row r="14" spans="2:28" x14ac:dyDescent="0.25">
      <c r="B14" s="45"/>
      <c r="D14" s="65" t="str">
        <f>IF(Lang=1,Y16,AB16)</f>
        <v xml:space="preserve">MET # </v>
      </c>
      <c r="E14" s="177"/>
      <c r="F14" s="177"/>
      <c r="G14" s="177"/>
      <c r="H14" s="177"/>
      <c r="J14" s="65" t="str">
        <f>IF(Lang=1,Y17,AB17)</f>
        <v xml:space="preserve">BIRTH DATE </v>
      </c>
      <c r="K14" s="179"/>
      <c r="L14" s="179"/>
      <c r="M14" s="179"/>
      <c r="O14" s="65" t="str">
        <f>IF(Lang=1,Y18,AB18)</f>
        <v>GENDER</v>
      </c>
      <c r="P14" s="16"/>
      <c r="R14" s="10"/>
      <c r="Y14" s="5" t="s">
        <v>8</v>
      </c>
      <c r="AB14" s="5" t="s">
        <v>310</v>
      </c>
    </row>
    <row r="15" spans="2:28" x14ac:dyDescent="0.25">
      <c r="B15" s="91"/>
      <c r="C15" s="22"/>
      <c r="D15" s="22"/>
      <c r="E15" s="22"/>
      <c r="F15" s="22"/>
      <c r="G15" s="14"/>
      <c r="I15" s="2"/>
      <c r="K15" s="134" t="str">
        <f>IF(Lang=1,Y19,AB19)</f>
        <v>dd /  mmm / yyyy</v>
      </c>
      <c r="L15" s="134"/>
      <c r="M15" s="134"/>
      <c r="O15" s="15"/>
      <c r="P15" s="90" t="str">
        <f>IF(Lang=1,Y20,AB20)</f>
        <v xml:space="preserve"> M or F</v>
      </c>
      <c r="Q15" s="3"/>
      <c r="R15" s="10"/>
      <c r="Y15" s="5" t="s">
        <v>144</v>
      </c>
      <c r="AB15" s="5" t="s">
        <v>311</v>
      </c>
    </row>
    <row r="16" spans="2:28" x14ac:dyDescent="0.25">
      <c r="B16" s="64"/>
      <c r="D16" s="65" t="str">
        <f>IF(Lang=1,Y21,AB21)</f>
        <v>PUPIL SURNAME</v>
      </c>
      <c r="E16" s="17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0"/>
      <c r="Y16" s="5" t="s">
        <v>19</v>
      </c>
      <c r="AB16" s="5" t="s">
        <v>312</v>
      </c>
    </row>
    <row r="17" spans="2:28" x14ac:dyDescent="0.25">
      <c r="B17" s="92"/>
      <c r="C17" s="3"/>
      <c r="D17" s="22"/>
      <c r="E17" s="22"/>
      <c r="F17" s="22"/>
      <c r="G17" s="22"/>
      <c r="H17" s="22"/>
      <c r="I17" s="22"/>
      <c r="J17" s="3"/>
      <c r="K17" s="3"/>
      <c r="L17" s="3"/>
      <c r="M17" s="3"/>
      <c r="N17" s="3"/>
      <c r="O17" s="3"/>
      <c r="P17" s="3"/>
      <c r="Q17" s="3"/>
      <c r="R17" s="10"/>
      <c r="Y17" s="5" t="s">
        <v>131</v>
      </c>
      <c r="AB17" s="5" t="s">
        <v>313</v>
      </c>
    </row>
    <row r="18" spans="2:28" x14ac:dyDescent="0.25">
      <c r="B18" s="92"/>
      <c r="D18" s="64" t="str">
        <f>IF(Lang=1,Y22,AB22)</f>
        <v>PUPIL GIVEN NAMES</v>
      </c>
      <c r="E18" s="17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0"/>
      <c r="Y18" s="5" t="s">
        <v>21</v>
      </c>
      <c r="AB18" s="5" t="s">
        <v>314</v>
      </c>
    </row>
    <row r="19" spans="2:28" x14ac:dyDescent="0.25">
      <c r="B19" s="93"/>
      <c r="C19" s="3"/>
      <c r="D19" s="63"/>
      <c r="E19" s="2"/>
      <c r="F19" s="94"/>
      <c r="G19" s="94"/>
      <c r="H19" s="94"/>
      <c r="I19" s="3"/>
      <c r="J19" s="3"/>
      <c r="K19" s="3"/>
      <c r="L19" s="3"/>
      <c r="M19" s="3"/>
      <c r="N19" s="3"/>
      <c r="O19" s="3"/>
      <c r="P19" s="3"/>
      <c r="Q19" s="3"/>
      <c r="R19" s="10"/>
      <c r="Y19" s="5" t="s">
        <v>22</v>
      </c>
      <c r="AB19" s="5" t="s">
        <v>315</v>
      </c>
    </row>
    <row r="20" spans="2:28" x14ac:dyDescent="0.25">
      <c r="B20" s="93"/>
      <c r="C20" s="3"/>
      <c r="D20" s="63"/>
      <c r="E20" s="2"/>
      <c r="F20" s="94"/>
      <c r="G20" s="94"/>
      <c r="H20" s="94"/>
      <c r="I20" s="3"/>
      <c r="J20" s="3"/>
      <c r="K20" s="3"/>
      <c r="L20" s="3"/>
      <c r="M20" s="3"/>
      <c r="N20" s="3"/>
      <c r="O20" s="3"/>
      <c r="P20" s="3"/>
      <c r="Q20" s="3"/>
      <c r="R20" s="10"/>
      <c r="Y20" s="5" t="s">
        <v>23</v>
      </c>
      <c r="AB20" s="5" t="s">
        <v>316</v>
      </c>
    </row>
    <row r="21" spans="2:28" x14ac:dyDescent="0.25">
      <c r="B21" s="93"/>
      <c r="D21" s="65" t="str">
        <f>IF(Lang=1,Y23,AB23)</f>
        <v xml:space="preserve">RESIDENT DIVISION </v>
      </c>
      <c r="E21" s="68"/>
      <c r="F21" s="68"/>
      <c r="G21" s="68"/>
      <c r="H21" s="68"/>
      <c r="I21" s="68"/>
      <c r="J21" s="65" t="str">
        <f>IF(Lang=1,Y24,AB24)</f>
        <v>GRADE</v>
      </c>
      <c r="K21" s="16"/>
      <c r="M21" s="65" t="str">
        <f>IF(Lang=1,Y26,AB26)</f>
        <v xml:space="preserve">ENR. CODE </v>
      </c>
      <c r="N21" s="16"/>
      <c r="P21" s="79" t="str">
        <f>IF(Lang=1,Y27,AB27)</f>
        <v xml:space="preserve">DIPLOMA </v>
      </c>
      <c r="Q21" s="78"/>
      <c r="R21" s="10"/>
      <c r="Y21" s="5" t="s">
        <v>18</v>
      </c>
      <c r="AB21" s="5" t="s">
        <v>317</v>
      </c>
    </row>
    <row r="22" spans="2:28" x14ac:dyDescent="0.25">
      <c r="B22" s="93"/>
      <c r="C22" s="3"/>
      <c r="D22" s="63"/>
      <c r="E22" s="117" t="str">
        <f>IF(Lang=1,Y28,AB28)</f>
        <v>Division the student resides in</v>
      </c>
      <c r="F22" s="94"/>
      <c r="G22" s="94"/>
      <c r="H22" s="94"/>
      <c r="I22" s="3"/>
      <c r="J22" s="3"/>
      <c r="K22" s="3"/>
      <c r="L22" s="3"/>
      <c r="M22" s="3" t="s">
        <v>351</v>
      </c>
      <c r="N22" s="3"/>
      <c r="O22" s="3"/>
      <c r="P22" s="3"/>
      <c r="Q22" s="86" t="str">
        <f>IF(Lang=1,Y29,AB29)</f>
        <v>(Yes or No)</v>
      </c>
      <c r="R22" s="10"/>
      <c r="Y22" s="5" t="s">
        <v>20</v>
      </c>
      <c r="AB22" s="5" t="s">
        <v>318</v>
      </c>
    </row>
    <row r="23" spans="2:28" x14ac:dyDescent="0.25">
      <c r="B23" s="93"/>
      <c r="C23" s="3"/>
      <c r="D23" s="63"/>
      <c r="E23" s="2"/>
      <c r="F23" s="94"/>
      <c r="G23" s="94"/>
      <c r="H23" s="94"/>
      <c r="I23" s="3"/>
      <c r="J23" s="3"/>
      <c r="K23" s="3"/>
      <c r="L23" s="3"/>
      <c r="M23" s="3"/>
      <c r="N23" s="3"/>
      <c r="O23" s="3"/>
      <c r="P23" s="3"/>
      <c r="Q23" s="13"/>
      <c r="R23" s="10"/>
      <c r="Y23" s="5" t="s">
        <v>24</v>
      </c>
      <c r="AB23" s="5" t="s">
        <v>319</v>
      </c>
    </row>
    <row r="24" spans="2:28" x14ac:dyDescent="0.25">
      <c r="B24" s="45"/>
      <c r="C24" s="65"/>
      <c r="D24" s="65" t="str">
        <f>IF(Lang=1,Y30,AB30)</f>
        <v>HOMEROOM</v>
      </c>
      <c r="E24" s="98"/>
      <c r="F24" s="98"/>
      <c r="G24" s="99"/>
      <c r="I24" s="65" t="str">
        <f>IF(Lang=1,Y31,AB31)</f>
        <v>POSTAL CODE</v>
      </c>
      <c r="J24" s="16"/>
      <c r="K24" s="16"/>
      <c r="M24" s="79" t="str">
        <f>IF(Lang=1,Y32,AB32)</f>
        <v xml:space="preserve">CARE OF CFS </v>
      </c>
      <c r="N24" s="78"/>
      <c r="P24" s="65" t="str">
        <f>IF(Lang=1,Y33,AB33)</f>
        <v>ELIGIBLE %</v>
      </c>
      <c r="Q24" s="78"/>
      <c r="R24" s="10"/>
      <c r="Y24" s="5" t="s">
        <v>134</v>
      </c>
      <c r="AB24" s="5" t="s">
        <v>320</v>
      </c>
    </row>
    <row r="25" spans="2:28" x14ac:dyDescent="0.25">
      <c r="B25" s="9"/>
      <c r="C25" s="13"/>
      <c r="D25" s="3"/>
      <c r="E25" s="67"/>
      <c r="F25" s="67"/>
      <c r="G25" s="14"/>
      <c r="H25" s="13"/>
      <c r="K25" s="15"/>
      <c r="L25" s="15"/>
      <c r="N25" s="107" t="str">
        <f>IF(Lang=1,Y34,AB34)</f>
        <v>(Yes or No)</v>
      </c>
      <c r="O25" s="3"/>
      <c r="P25" s="3"/>
      <c r="Q25" s="13" t="str">
        <f>IF(Lang=1,Y35,AB35)</f>
        <v>(if applicable)</v>
      </c>
      <c r="R25" s="10"/>
    </row>
    <row r="26" spans="2:28" x14ac:dyDescent="0.25">
      <c r="B26" s="9"/>
      <c r="C26" s="13"/>
      <c r="D26" s="3"/>
      <c r="E26" s="67"/>
      <c r="F26" s="67"/>
      <c r="G26" s="14"/>
      <c r="H26" s="13"/>
      <c r="K26" s="15"/>
      <c r="L26" s="15"/>
      <c r="N26" s="87"/>
      <c r="O26" s="3"/>
      <c r="P26" s="3"/>
      <c r="Q26" s="13"/>
      <c r="R26" s="10"/>
      <c r="Y26" s="5" t="s">
        <v>17</v>
      </c>
      <c r="AB26" s="5" t="s">
        <v>321</v>
      </c>
    </row>
    <row r="27" spans="2:28" x14ac:dyDescent="0.25">
      <c r="B27" s="45"/>
      <c r="D27" s="88" t="str">
        <f>IF(Lang=1,Y36,AB36)</f>
        <v xml:space="preserve">TRANSPORTATION </v>
      </c>
      <c r="E27" s="98"/>
      <c r="F27" s="98"/>
      <c r="G27" s="13"/>
      <c r="H27" s="95"/>
      <c r="I27" s="88" t="str">
        <f>IF(Lang=1,Y37,AB37)</f>
        <v xml:space="preserve">LANGUAGE CODE </v>
      </c>
      <c r="J27" s="98"/>
      <c r="L27" s="97"/>
      <c r="M27" s="100" t="str">
        <f>IF(Lang=1,Y38,AB38)</f>
        <v>NEWCOMER CODE</v>
      </c>
      <c r="N27" s="101"/>
      <c r="O27" s="78"/>
      <c r="R27" s="10"/>
      <c r="Y27" s="5" t="s">
        <v>25</v>
      </c>
      <c r="AB27" s="5" t="s">
        <v>322</v>
      </c>
    </row>
    <row r="28" spans="2:28" x14ac:dyDescent="0.25">
      <c r="B28" s="19"/>
      <c r="C28" s="3"/>
      <c r="D28" s="13"/>
      <c r="E28" s="137" t="str">
        <f>IF(Lang=1,Y39,AB39)</f>
        <v>Specify Code</v>
      </c>
      <c r="F28" s="137"/>
      <c r="G28" s="3"/>
      <c r="H28" s="87"/>
      <c r="I28" s="3"/>
      <c r="J28" s="104" t="str">
        <f>IF(Lang=1,Y40,AB40)</f>
        <v>Specify Code</v>
      </c>
      <c r="N28" s="87" t="str">
        <f>IF(Lang=1,Y41,AB41)</f>
        <v>10, 20, 30, 40 or 50</v>
      </c>
      <c r="O28" s="2"/>
      <c r="R28" s="10"/>
      <c r="Y28" s="5" t="s">
        <v>264</v>
      </c>
      <c r="AB28" s="5" t="s">
        <v>323</v>
      </c>
    </row>
    <row r="29" spans="2:28" x14ac:dyDescent="0.25">
      <c r="B29" s="69"/>
      <c r="C29" s="70"/>
      <c r="D29" s="71"/>
      <c r="E29" s="71"/>
      <c r="F29" s="71"/>
      <c r="G29" s="71"/>
      <c r="H29" s="72"/>
      <c r="I29" s="72"/>
      <c r="J29" s="73"/>
      <c r="K29" s="73"/>
      <c r="L29" s="96"/>
      <c r="M29" s="101"/>
      <c r="N29" s="101"/>
      <c r="O29" s="101"/>
      <c r="P29" s="101"/>
      <c r="Q29" s="101"/>
      <c r="R29" s="18"/>
      <c r="Y29" s="5" t="s">
        <v>129</v>
      </c>
      <c r="AB29" s="5" t="s">
        <v>324</v>
      </c>
    </row>
    <row r="30" spans="2:28" x14ac:dyDescent="0.25">
      <c r="B30" s="25" t="str">
        <f>IF(Lang=1,Y43,AB43)</f>
        <v xml:space="preserve">  PLEASE PROVIDE THE FOLLOWING INFORMATION:</v>
      </c>
      <c r="C30" s="2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0"/>
      <c r="Y30" s="5" t="s">
        <v>130</v>
      </c>
      <c r="AB30" s="5" t="s">
        <v>325</v>
      </c>
    </row>
    <row r="31" spans="2:28" ht="12.85" customHeight="1" x14ac:dyDescent="0.25"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3"/>
      <c r="N31" s="24"/>
      <c r="O31" s="30"/>
      <c r="P31" s="24"/>
      <c r="Q31" s="3"/>
      <c r="R31" s="10"/>
      <c r="Y31" s="5" t="s">
        <v>132</v>
      </c>
      <c r="AB31" s="5" t="s">
        <v>326</v>
      </c>
    </row>
    <row r="32" spans="2:28" x14ac:dyDescent="0.25">
      <c r="B32" s="27"/>
      <c r="C32" s="122" t="str">
        <f>IF(Lang=1,Y44,AB44)</f>
        <v>Date of Arrival in Manitoba</v>
      </c>
      <c r="D32" s="123"/>
      <c r="E32" s="124"/>
      <c r="F32" s="124"/>
      <c r="G32" s="124"/>
      <c r="H32" s="29"/>
      <c r="I32" s="29"/>
      <c r="J32" s="29"/>
      <c r="K32" s="29"/>
      <c r="L32" s="29"/>
      <c r="M32" s="133"/>
      <c r="N32" s="133"/>
      <c r="O32" s="133"/>
      <c r="P32" s="133"/>
      <c r="Q32" s="3"/>
      <c r="R32" s="10"/>
      <c r="Y32" s="5" t="s">
        <v>127</v>
      </c>
      <c r="AB32" s="5" t="s">
        <v>327</v>
      </c>
    </row>
    <row r="33" spans="2:28" x14ac:dyDescent="0.25">
      <c r="B33" s="27"/>
      <c r="C33" s="28"/>
      <c r="D33" s="31"/>
      <c r="E33" s="29"/>
      <c r="F33" s="29"/>
      <c r="G33" s="29"/>
      <c r="H33" s="29"/>
      <c r="I33" s="29"/>
      <c r="J33" s="29"/>
      <c r="K33" s="29"/>
      <c r="L33" s="29"/>
      <c r="M33" s="134" t="str">
        <f>IF(Lang=1,Y45,AB45)</f>
        <v>Date (dd-mmm-yyyy)</v>
      </c>
      <c r="N33" s="134"/>
      <c r="O33" s="134"/>
      <c r="P33" s="134"/>
      <c r="Q33" s="3"/>
      <c r="R33" s="10"/>
      <c r="Y33" s="5" t="s">
        <v>26</v>
      </c>
      <c r="AB33" s="5" t="s">
        <v>328</v>
      </c>
    </row>
    <row r="34" spans="2:28" x14ac:dyDescent="0.25">
      <c r="B34" s="9"/>
      <c r="C34" s="125" t="str">
        <f>IF(Lang=1,Y46,AB46)</f>
        <v>Enter the date the student first attended school during the current school year.</v>
      </c>
      <c r="D34" s="123"/>
      <c r="E34" s="123"/>
      <c r="F34" s="124"/>
      <c r="G34" s="126"/>
      <c r="H34" s="124"/>
      <c r="I34" s="124"/>
      <c r="J34" s="124"/>
      <c r="K34" s="124"/>
      <c r="L34" s="124"/>
      <c r="M34" s="133"/>
      <c r="N34" s="133"/>
      <c r="O34" s="133"/>
      <c r="P34" s="133"/>
      <c r="Q34" s="3"/>
      <c r="R34" s="10"/>
      <c r="Y34" s="5" t="s">
        <v>129</v>
      </c>
      <c r="AB34" s="5" t="s">
        <v>324</v>
      </c>
    </row>
    <row r="35" spans="2:28" ht="17.75" customHeight="1" x14ac:dyDescent="0.25">
      <c r="B35" s="9"/>
      <c r="C35" s="29"/>
      <c r="D35" s="32" t="s">
        <v>4</v>
      </c>
      <c r="F35" s="29"/>
      <c r="G35" s="32"/>
      <c r="H35" s="29"/>
      <c r="I35" s="29"/>
      <c r="J35" s="29"/>
      <c r="K35" s="29"/>
      <c r="L35" s="29"/>
      <c r="M35" s="134" t="str">
        <f>IF(Lang=1,Y47,AB47)</f>
        <v>Date (dd-mmm-yyyy)</v>
      </c>
      <c r="N35" s="134"/>
      <c r="O35" s="134"/>
      <c r="P35" s="134"/>
      <c r="Q35" s="3"/>
      <c r="R35" s="10"/>
      <c r="Y35" s="5" t="s">
        <v>27</v>
      </c>
      <c r="AB35" s="5" t="s">
        <v>329</v>
      </c>
    </row>
    <row r="36" spans="2:28" x14ac:dyDescent="0.25">
      <c r="B36" s="9"/>
      <c r="C36" s="125" t="str">
        <f>IF(Lang=1,Y48,AB48)</f>
        <v>If returning to province, enter the date student left the province.</v>
      </c>
      <c r="D36" s="127"/>
      <c r="E36" s="123"/>
      <c r="F36" s="122"/>
      <c r="G36" s="124"/>
      <c r="H36" s="124"/>
      <c r="I36" s="124"/>
      <c r="J36" s="124"/>
      <c r="K36" s="124"/>
      <c r="L36" s="29"/>
      <c r="M36" s="133"/>
      <c r="N36" s="133"/>
      <c r="O36" s="133"/>
      <c r="P36" s="133"/>
      <c r="Q36" s="3"/>
      <c r="R36" s="10"/>
      <c r="Y36" s="5" t="s">
        <v>28</v>
      </c>
      <c r="AB36" s="5" t="s">
        <v>330</v>
      </c>
    </row>
    <row r="37" spans="2:28" ht="15.55" customHeight="1" x14ac:dyDescent="0.25">
      <c r="B37" s="9"/>
      <c r="C37" s="122" t="str">
        <f>IF(Lang=1,Y49,AB49)</f>
        <v>(min of 2 year absence from province required)</v>
      </c>
      <c r="D37" s="124"/>
      <c r="E37" s="124"/>
      <c r="F37" s="124"/>
      <c r="G37" s="124"/>
      <c r="H37" s="124"/>
      <c r="I37" s="124"/>
      <c r="J37" s="124"/>
      <c r="K37" s="124"/>
      <c r="L37" s="29"/>
      <c r="M37" s="134" t="str">
        <f>IF(Lang=1,Y50,AB50)</f>
        <v>Date (dd-mmm-yyyy)</v>
      </c>
      <c r="N37" s="134"/>
      <c r="O37" s="134"/>
      <c r="P37" s="134"/>
      <c r="Q37" s="3"/>
      <c r="R37" s="10"/>
      <c r="Y37" s="5" t="s">
        <v>246</v>
      </c>
      <c r="AB37" s="5" t="s">
        <v>331</v>
      </c>
    </row>
    <row r="38" spans="2:28" ht="13.25" thickBot="1" x14ac:dyDescent="0.3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10"/>
      <c r="N38" s="110"/>
      <c r="O38" s="110"/>
      <c r="P38" s="110"/>
      <c r="Q38" s="56"/>
      <c r="R38" s="77"/>
      <c r="Y38" s="5" t="s">
        <v>146</v>
      </c>
      <c r="AB38" s="5" t="s">
        <v>332</v>
      </c>
    </row>
    <row r="39" spans="2:28" x14ac:dyDescent="0.25">
      <c r="B39" s="36" t="str">
        <f>IF(Lang=1,Y52,AB52)</f>
        <v>NOTE:</v>
      </c>
      <c r="C39" s="37" t="str">
        <f>IF(Lang=1,Y53,AB53)</f>
        <v>Submit this form to Education Funding Branch.  DO NOT submit supporting documentation.</v>
      </c>
      <c r="D39" s="3"/>
      <c r="E39" s="3"/>
      <c r="F39" s="3"/>
      <c r="G39" s="3"/>
      <c r="H39" s="3"/>
      <c r="I39" s="3"/>
      <c r="J39" s="38"/>
      <c r="K39" s="38"/>
      <c r="L39" s="3"/>
      <c r="M39" s="3"/>
      <c r="N39" s="20"/>
      <c r="O39" s="21"/>
      <c r="P39" s="21"/>
      <c r="Q39" s="3"/>
      <c r="R39" s="10"/>
      <c r="Y39" s="5" t="s">
        <v>126</v>
      </c>
      <c r="AB39" s="5" t="s">
        <v>333</v>
      </c>
    </row>
    <row r="40" spans="2:28" ht="13.25" thickBot="1" x14ac:dyDescent="0.3">
      <c r="B40" s="39"/>
      <c r="C40" s="38" t="str">
        <f>IF(Lang=1,Y54,AB54)</f>
        <v>Attendance sheets and other documents should be kept on file and made available upon request.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20"/>
      <c r="O40" s="21"/>
      <c r="P40" s="21"/>
      <c r="Q40" s="3"/>
      <c r="R40" s="10"/>
      <c r="Y40" s="5" t="s">
        <v>126</v>
      </c>
      <c r="AB40" s="5" t="s">
        <v>333</v>
      </c>
    </row>
    <row r="41" spans="2:28" ht="14.4" customHeight="1" x14ac:dyDescent="0.2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  <c r="Y41" s="5" t="s">
        <v>243</v>
      </c>
      <c r="AB41" s="5" t="s">
        <v>334</v>
      </c>
    </row>
    <row r="42" spans="2:28" ht="15" customHeight="1" x14ac:dyDescent="0.25">
      <c r="B42" s="39" t="str">
        <f>IF(Lang=1,Y56,AB56)</f>
        <v xml:space="preserve">   We  hereby  certify  that  to  the  best  of  our  knowledge  and  belief  the  information  furnished</v>
      </c>
      <c r="C42" s="2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0"/>
    </row>
    <row r="43" spans="2:28" x14ac:dyDescent="0.25">
      <c r="B43" s="40" t="str">
        <f>IF(Lang=1,Y57,AB57)</f>
        <v xml:space="preserve">   in  this  report  is  true  and  correct  and  in  accordance  with  the  laws  and  regulations  of  the</v>
      </c>
      <c r="C43" s="41"/>
      <c r="D43" s="42"/>
      <c r="E43" s="42"/>
      <c r="F43" s="42"/>
      <c r="G43" s="42"/>
      <c r="H43" s="42"/>
      <c r="I43" s="42"/>
      <c r="J43" s="3"/>
      <c r="K43" s="3"/>
      <c r="L43" s="3"/>
      <c r="M43" s="3"/>
      <c r="N43" s="3"/>
      <c r="O43" s="3"/>
      <c r="P43" s="3"/>
      <c r="Q43" s="3"/>
      <c r="R43" s="10"/>
      <c r="Y43" s="5" t="s">
        <v>29</v>
      </c>
      <c r="AB43" s="5" t="s">
        <v>335</v>
      </c>
    </row>
    <row r="44" spans="2:28" x14ac:dyDescent="0.25">
      <c r="B44" s="40" t="str">
        <f>IF(Lang=1,Y58,AB58)</f>
        <v xml:space="preserve">   Province  of  Manitoba.</v>
      </c>
      <c r="C44" s="41"/>
      <c r="D44" s="42"/>
      <c r="E44" s="42"/>
      <c r="F44" s="42"/>
      <c r="G44" s="42"/>
      <c r="H44" s="42"/>
      <c r="I44" s="42"/>
      <c r="J44" s="3"/>
      <c r="K44" s="3"/>
      <c r="L44" s="3"/>
      <c r="M44" s="3"/>
      <c r="N44" s="3"/>
      <c r="O44" s="3"/>
      <c r="P44" s="3"/>
      <c r="Q44" s="3"/>
      <c r="R44" s="10"/>
      <c r="Y44" s="5" t="s">
        <v>39</v>
      </c>
      <c r="AB44" s="5" t="s">
        <v>336</v>
      </c>
    </row>
    <row r="45" spans="2:28" x14ac:dyDescent="0.25">
      <c r="B45" s="40"/>
      <c r="C45" s="41"/>
      <c r="D45" s="42"/>
      <c r="E45" s="42"/>
      <c r="F45" s="42"/>
      <c r="G45" s="42"/>
      <c r="H45" s="42"/>
      <c r="I45" s="42"/>
      <c r="J45" s="3"/>
      <c r="K45" s="3"/>
      <c r="L45" s="3"/>
      <c r="M45" s="3"/>
      <c r="N45" s="3"/>
      <c r="O45" s="3"/>
      <c r="P45" s="3"/>
      <c r="Q45" s="3"/>
      <c r="R45" s="10"/>
      <c r="Y45" s="5" t="s">
        <v>30</v>
      </c>
      <c r="AB45" s="5" t="s">
        <v>337</v>
      </c>
    </row>
    <row r="46" spans="2:28" x14ac:dyDescent="0.25">
      <c r="B46" s="43"/>
      <c r="C46" s="135"/>
      <c r="D46" s="135"/>
      <c r="E46" s="135"/>
      <c r="F46" s="135"/>
      <c r="G46" s="135"/>
      <c r="H46" s="30"/>
      <c r="I46" s="136"/>
      <c r="J46" s="136"/>
      <c r="K46" s="136"/>
      <c r="L46" s="136"/>
      <c r="M46" s="136"/>
      <c r="N46" s="136"/>
      <c r="O46" s="136"/>
      <c r="P46" s="3"/>
      <c r="Q46" s="3"/>
      <c r="R46" s="10"/>
      <c r="Y46" s="5" t="s">
        <v>244</v>
      </c>
      <c r="AB46" s="5" t="s">
        <v>338</v>
      </c>
    </row>
    <row r="47" spans="2:28" x14ac:dyDescent="0.25">
      <c r="B47" s="43"/>
      <c r="C47" s="130" t="s">
        <v>1</v>
      </c>
      <c r="D47" s="130"/>
      <c r="E47" s="130"/>
      <c r="F47" s="130"/>
      <c r="G47" s="130"/>
      <c r="H47" s="30"/>
      <c r="I47" s="131" t="str">
        <f>IF(Lang=1,Y60,AB60)</f>
        <v>PRINCIPAL</v>
      </c>
      <c r="J47" s="132"/>
      <c r="K47" s="132"/>
      <c r="L47" s="132"/>
      <c r="M47" s="132"/>
      <c r="N47" s="132"/>
      <c r="O47" s="132"/>
      <c r="P47" s="3"/>
      <c r="Q47" s="3"/>
      <c r="R47" s="10"/>
      <c r="Y47" s="5" t="s">
        <v>30</v>
      </c>
      <c r="AB47" s="5" t="s">
        <v>337</v>
      </c>
    </row>
    <row r="48" spans="2:28" x14ac:dyDescent="0.25">
      <c r="B48" s="43"/>
      <c r="C48" s="63"/>
      <c r="D48" s="63"/>
      <c r="E48" s="63"/>
      <c r="F48" s="63"/>
      <c r="G48" s="63"/>
      <c r="H48" s="30"/>
      <c r="I48" s="63"/>
      <c r="J48" s="74"/>
      <c r="K48" s="74"/>
      <c r="L48" s="74"/>
      <c r="M48" s="74"/>
      <c r="N48" s="74"/>
      <c r="O48" s="74"/>
      <c r="P48" s="3"/>
      <c r="Q48" s="3"/>
      <c r="R48" s="10"/>
      <c r="Y48" s="5" t="s">
        <v>245</v>
      </c>
      <c r="AB48" s="5" t="s">
        <v>339</v>
      </c>
    </row>
    <row r="49" spans="2:28" x14ac:dyDescent="0.25">
      <c r="B49" s="43"/>
      <c r="C49" s="135"/>
      <c r="D49" s="135"/>
      <c r="E49" s="135"/>
      <c r="F49" s="135"/>
      <c r="G49" s="135"/>
      <c r="H49" s="30"/>
      <c r="I49" s="136"/>
      <c r="J49" s="136"/>
      <c r="K49" s="136"/>
      <c r="L49" s="136"/>
      <c r="M49" s="136"/>
      <c r="N49" s="136"/>
      <c r="O49" s="136"/>
      <c r="P49" s="3"/>
      <c r="Q49" s="3"/>
      <c r="R49" s="10"/>
      <c r="Y49" s="5" t="s">
        <v>247</v>
      </c>
      <c r="AB49" s="5" t="s">
        <v>340</v>
      </c>
    </row>
    <row r="50" spans="2:28" ht="13.25" thickBot="1" x14ac:dyDescent="0.3">
      <c r="B50" s="75"/>
      <c r="C50" s="130" t="s">
        <v>1</v>
      </c>
      <c r="D50" s="130"/>
      <c r="E50" s="130"/>
      <c r="F50" s="130"/>
      <c r="G50" s="130"/>
      <c r="H50" s="30"/>
      <c r="I50" s="131" t="str">
        <f>IF(Lang=1,Y61,AB61)</f>
        <v>CHAIR</v>
      </c>
      <c r="J50" s="132"/>
      <c r="K50" s="132"/>
      <c r="L50" s="132"/>
      <c r="M50" s="132"/>
      <c r="N50" s="132"/>
      <c r="O50" s="132"/>
      <c r="P50" s="3"/>
      <c r="Q50" s="3"/>
      <c r="R50" s="77"/>
      <c r="Y50" s="5" t="s">
        <v>30</v>
      </c>
      <c r="AB50" s="5" t="s">
        <v>337</v>
      </c>
    </row>
    <row r="51" spans="2:28" x14ac:dyDescent="0.25">
      <c r="B51" s="128" t="str">
        <f>IF(Lang=1,Y63,AB63)</f>
        <v>For Dept Use Only:</v>
      </c>
      <c r="C51" s="49"/>
      <c r="D51" s="49"/>
      <c r="E51" s="49"/>
      <c r="F51" s="49"/>
      <c r="G51" s="49"/>
      <c r="H51" s="50"/>
      <c r="I51" s="49"/>
      <c r="J51" s="51"/>
      <c r="K51" s="51"/>
      <c r="L51" s="51"/>
      <c r="M51" s="51"/>
      <c r="N51" s="51"/>
      <c r="O51" s="51"/>
      <c r="P51" s="34"/>
      <c r="Q51" s="34"/>
      <c r="R51" s="52"/>
    </row>
    <row r="52" spans="2:28" x14ac:dyDescent="0.25">
      <c r="B52" s="129"/>
      <c r="C52" s="46"/>
      <c r="D52" s="46"/>
      <c r="E52" s="46"/>
      <c r="F52" s="46"/>
      <c r="G52" s="46"/>
      <c r="H52" s="47"/>
      <c r="I52" s="46"/>
      <c r="J52" s="48"/>
      <c r="K52" s="48"/>
      <c r="L52" s="48"/>
      <c r="M52" s="48"/>
      <c r="N52" s="48"/>
      <c r="O52" s="48"/>
      <c r="P52" s="17"/>
      <c r="Q52" s="17"/>
      <c r="R52" s="53"/>
      <c r="Y52" s="5" t="s">
        <v>31</v>
      </c>
      <c r="AB52" s="5" t="s">
        <v>342</v>
      </c>
    </row>
    <row r="53" spans="2:28" x14ac:dyDescent="0.25">
      <c r="B53" s="54"/>
      <c r="C53" s="46"/>
      <c r="D53" s="46"/>
      <c r="E53" s="46"/>
      <c r="F53" s="46"/>
      <c r="G53" s="46"/>
      <c r="H53" s="47"/>
      <c r="I53" s="46"/>
      <c r="J53" s="48"/>
      <c r="K53" s="48"/>
      <c r="L53" s="48"/>
      <c r="M53" s="48"/>
      <c r="N53" s="48"/>
      <c r="O53" s="48"/>
      <c r="P53" s="17"/>
      <c r="Q53" s="17"/>
      <c r="R53" s="53"/>
      <c r="Y53" s="5" t="s">
        <v>341</v>
      </c>
      <c r="AB53" s="5" t="s">
        <v>343</v>
      </c>
    </row>
    <row r="54" spans="2:28" ht="13.25" thickBot="1" x14ac:dyDescent="0.3">
      <c r="B54" s="55"/>
      <c r="C54" s="56"/>
      <c r="D54" s="56"/>
      <c r="E54" s="56"/>
      <c r="F54" s="56"/>
      <c r="G54" s="56"/>
      <c r="H54" s="57"/>
      <c r="I54" s="57"/>
      <c r="J54" s="56"/>
      <c r="K54" s="56"/>
      <c r="L54" s="56"/>
      <c r="M54" s="56"/>
      <c r="N54" s="56"/>
      <c r="O54" s="56"/>
      <c r="P54" s="56"/>
      <c r="Q54" s="56"/>
      <c r="R54" s="58"/>
      <c r="Y54" s="5" t="s">
        <v>32</v>
      </c>
      <c r="AB54" s="5" t="s">
        <v>344</v>
      </c>
    </row>
    <row r="55" spans="2:28" x14ac:dyDescent="0.25">
      <c r="R55" s="44"/>
    </row>
    <row r="56" spans="2:28" hidden="1" x14ac:dyDescent="0.25">
      <c r="Y56" s="5" t="s">
        <v>33</v>
      </c>
      <c r="AB56" s="5" t="s">
        <v>345</v>
      </c>
    </row>
    <row r="57" spans="2:28" hidden="1" x14ac:dyDescent="0.25">
      <c r="Y57" s="5" t="s">
        <v>34</v>
      </c>
      <c r="AB57" s="5" t="s">
        <v>346</v>
      </c>
    </row>
    <row r="58" spans="2:28" hidden="1" x14ac:dyDescent="0.25">
      <c r="Y58" s="5" t="s">
        <v>35</v>
      </c>
      <c r="AB58" s="5" t="s">
        <v>347</v>
      </c>
    </row>
    <row r="60" spans="2:28" hidden="1" x14ac:dyDescent="0.25">
      <c r="Y60" s="5" t="s">
        <v>135</v>
      </c>
      <c r="AB60" s="5" t="s">
        <v>348</v>
      </c>
    </row>
    <row r="61" spans="2:28" hidden="1" x14ac:dyDescent="0.25">
      <c r="Y61" s="5" t="s">
        <v>136</v>
      </c>
      <c r="AB61" s="5" t="s">
        <v>349</v>
      </c>
    </row>
    <row r="63" spans="2:28" hidden="1" x14ac:dyDescent="0.25">
      <c r="Y63" s="5" t="s">
        <v>36</v>
      </c>
      <c r="AB63" s="5" t="s">
        <v>350</v>
      </c>
    </row>
  </sheetData>
  <mergeCells count="17">
    <mergeCell ref="M33:P33"/>
    <mergeCell ref="K15:M15"/>
    <mergeCell ref="M32:P32"/>
    <mergeCell ref="E28:F28"/>
    <mergeCell ref="B51:B52"/>
    <mergeCell ref="C50:G50"/>
    <mergeCell ref="I50:O50"/>
    <mergeCell ref="M34:P34"/>
    <mergeCell ref="M35:P35"/>
    <mergeCell ref="C46:G46"/>
    <mergeCell ref="I46:O46"/>
    <mergeCell ref="C47:G47"/>
    <mergeCell ref="C49:G49"/>
    <mergeCell ref="I49:O49"/>
    <mergeCell ref="I47:O47"/>
    <mergeCell ref="M36:P36"/>
    <mergeCell ref="M37:P37"/>
  </mergeCells>
  <hyperlinks>
    <hyperlink ref="H4" r:id="rId1" xr:uid="{2AA31D9C-0637-44DC-9603-78FBBB05FAF2}"/>
  </hyperlinks>
  <printOptions horizontalCentered="1"/>
  <pageMargins left="0.25" right="0.25" top="0.25" bottom="0.3" header="0" footer="0.23622047244094499"/>
  <pageSetup scale="97" orientation="portrait" r:id="rId2"/>
  <headerFooter alignWithMargins="0">
    <oddFooter>&amp;C&amp;9This form is available on the Internet at: http://www.edu.mb.ca/k12/finance/forms/index.html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Drop Down 1">
              <controlPr defaultSize="0" autoLine="0" autoPict="0" altText="Menu for selecting student resident school division">
                <anchor moveWithCells="1">
                  <from>
                    <xdr:col>4</xdr:col>
                    <xdr:colOff>0</xdr:colOff>
                    <xdr:row>19</xdr:row>
                    <xdr:rowOff>95098</xdr:rowOff>
                  </from>
                  <to>
                    <xdr:col>9</xdr:col>
                    <xdr:colOff>29261</xdr:colOff>
                    <xdr:row>20</xdr:row>
                    <xdr:rowOff>153619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</sheetPr>
  <dimension ref="A1:D42"/>
  <sheetViews>
    <sheetView showGridLines="0" showRowColHeaders="0" zoomScaleNormal="100" workbookViewId="0"/>
  </sheetViews>
  <sheetFormatPr defaultColWidth="0" defaultRowHeight="15.55" zeroHeight="1" x14ac:dyDescent="0.3"/>
  <cols>
    <col min="1" max="1" width="12.109375" style="59" customWidth="1"/>
    <col min="2" max="2" width="2.5546875" style="59" customWidth="1"/>
    <col min="3" max="3" width="53.109375" style="59" customWidth="1"/>
    <col min="4" max="4" width="16.5546875" style="61" bestFit="1" customWidth="1"/>
    <col min="5" max="16384" width="27.88671875" style="59" hidden="1"/>
  </cols>
  <sheetData>
    <row r="1" spans="1:4" x14ac:dyDescent="0.3"/>
    <row r="2" spans="1:4" x14ac:dyDescent="0.3">
      <c r="A2" s="60" t="s">
        <v>59</v>
      </c>
      <c r="B2" s="60"/>
      <c r="C2" s="60" t="s">
        <v>53</v>
      </c>
      <c r="D2" s="62" t="s">
        <v>128</v>
      </c>
    </row>
    <row r="3" spans="1:4" x14ac:dyDescent="0.3"/>
    <row r="4" spans="1:4" x14ac:dyDescent="0.3">
      <c r="A4" s="59">
        <v>153</v>
      </c>
      <c r="C4" s="59" t="s">
        <v>52</v>
      </c>
      <c r="D4" s="61" t="s">
        <v>54</v>
      </c>
    </row>
    <row r="5" spans="1:4" x14ac:dyDescent="0.3">
      <c r="A5" s="59">
        <v>185</v>
      </c>
      <c r="C5" s="59" t="s">
        <v>55</v>
      </c>
      <c r="D5" s="61" t="s">
        <v>56</v>
      </c>
    </row>
    <row r="6" spans="1:4" x14ac:dyDescent="0.3">
      <c r="A6" s="59">
        <v>119</v>
      </c>
      <c r="C6" s="59" t="s">
        <v>57</v>
      </c>
      <c r="D6" s="61" t="s">
        <v>58</v>
      </c>
    </row>
    <row r="7" spans="1:4" x14ac:dyDescent="0.3">
      <c r="A7" s="59">
        <v>144</v>
      </c>
      <c r="C7" s="59" t="s">
        <v>60</v>
      </c>
      <c r="D7" s="61" t="s">
        <v>93</v>
      </c>
    </row>
    <row r="8" spans="1:4" x14ac:dyDescent="0.3">
      <c r="A8" s="59">
        <v>150</v>
      </c>
      <c r="C8" s="59" t="s">
        <v>61</v>
      </c>
      <c r="D8" s="61" t="s">
        <v>94</v>
      </c>
    </row>
    <row r="9" spans="1:4" x14ac:dyDescent="0.3">
      <c r="A9" s="59">
        <v>103</v>
      </c>
      <c r="C9" s="59" t="s">
        <v>62</v>
      </c>
      <c r="D9" s="61" t="s">
        <v>95</v>
      </c>
    </row>
    <row r="10" spans="1:4" x14ac:dyDescent="0.3">
      <c r="A10" s="59">
        <v>192</v>
      </c>
      <c r="C10" s="59" t="s">
        <v>63</v>
      </c>
      <c r="D10" s="61" t="s">
        <v>96</v>
      </c>
    </row>
    <row r="11" spans="1:4" x14ac:dyDescent="0.3">
      <c r="A11" s="59">
        <v>105</v>
      </c>
      <c r="C11" s="59" t="s">
        <v>64</v>
      </c>
      <c r="D11" s="61" t="s">
        <v>97</v>
      </c>
    </row>
    <row r="12" spans="1:4" x14ac:dyDescent="0.3">
      <c r="A12" s="59">
        <v>174</v>
      </c>
      <c r="C12" s="59" t="s">
        <v>65</v>
      </c>
      <c r="D12" s="61" t="s">
        <v>98</v>
      </c>
    </row>
    <row r="13" spans="1:4" x14ac:dyDescent="0.3">
      <c r="A13" s="59">
        <v>155</v>
      </c>
      <c r="C13" s="59" t="s">
        <v>66</v>
      </c>
      <c r="D13" s="61" t="s">
        <v>99</v>
      </c>
    </row>
    <row r="14" spans="1:4" x14ac:dyDescent="0.3">
      <c r="A14" s="59">
        <v>171</v>
      </c>
      <c r="C14" s="59" t="s">
        <v>67</v>
      </c>
      <c r="D14" s="61" t="s">
        <v>100</v>
      </c>
    </row>
    <row r="15" spans="1:4" x14ac:dyDescent="0.3">
      <c r="A15" s="59">
        <v>149</v>
      </c>
      <c r="C15" s="59" t="s">
        <v>68</v>
      </c>
      <c r="D15" s="61" t="s">
        <v>101</v>
      </c>
    </row>
    <row r="16" spans="1:4" x14ac:dyDescent="0.3">
      <c r="A16" s="59">
        <v>154</v>
      </c>
      <c r="C16" s="59" t="s">
        <v>69</v>
      </c>
      <c r="D16" s="61" t="s">
        <v>102</v>
      </c>
    </row>
    <row r="17" spans="1:4" x14ac:dyDescent="0.3">
      <c r="A17" s="59">
        <v>186</v>
      </c>
      <c r="C17" s="59" t="s">
        <v>70</v>
      </c>
      <c r="D17" s="61" t="s">
        <v>103</v>
      </c>
    </row>
    <row r="18" spans="1:4" x14ac:dyDescent="0.3">
      <c r="A18" s="59">
        <v>187</v>
      </c>
      <c r="C18" s="59" t="s">
        <v>71</v>
      </c>
      <c r="D18" s="61" t="s">
        <v>104</v>
      </c>
    </row>
    <row r="19" spans="1:4" x14ac:dyDescent="0.3">
      <c r="A19" s="59">
        <v>102</v>
      </c>
      <c r="C19" s="59" t="s">
        <v>72</v>
      </c>
      <c r="D19" s="61" t="s">
        <v>105</v>
      </c>
    </row>
    <row r="20" spans="1:4" x14ac:dyDescent="0.3">
      <c r="A20" s="59">
        <v>194</v>
      </c>
      <c r="C20" s="59" t="s">
        <v>73</v>
      </c>
      <c r="D20" s="61" t="s">
        <v>106</v>
      </c>
    </row>
    <row r="21" spans="1:4" x14ac:dyDescent="0.3">
      <c r="A21" s="59">
        <v>188</v>
      </c>
      <c r="C21" s="59" t="s">
        <v>74</v>
      </c>
      <c r="D21" s="61" t="s">
        <v>107</v>
      </c>
    </row>
    <row r="22" spans="1:4" x14ac:dyDescent="0.3">
      <c r="A22" s="59">
        <v>127</v>
      </c>
      <c r="C22" s="59" t="s">
        <v>75</v>
      </c>
      <c r="D22" s="61" t="s">
        <v>108</v>
      </c>
    </row>
    <row r="23" spans="1:4" x14ac:dyDescent="0.3">
      <c r="A23" s="59">
        <v>121</v>
      </c>
      <c r="C23" s="59" t="s">
        <v>76</v>
      </c>
      <c r="D23" s="61" t="s">
        <v>109</v>
      </c>
    </row>
    <row r="24" spans="1:4" x14ac:dyDescent="0.3">
      <c r="A24" s="59">
        <v>195</v>
      </c>
      <c r="C24" s="59" t="s">
        <v>77</v>
      </c>
      <c r="D24" s="61" t="s">
        <v>110</v>
      </c>
    </row>
    <row r="25" spans="1:4" x14ac:dyDescent="0.3">
      <c r="A25" s="59">
        <v>193</v>
      </c>
      <c r="C25" s="59" t="s">
        <v>78</v>
      </c>
      <c r="D25" s="61" t="s">
        <v>111</v>
      </c>
    </row>
    <row r="26" spans="1:4" x14ac:dyDescent="0.3">
      <c r="A26" s="59">
        <v>190</v>
      </c>
      <c r="C26" s="59" t="s">
        <v>79</v>
      </c>
      <c r="D26" s="61" t="s">
        <v>112</v>
      </c>
    </row>
    <row r="27" spans="1:4" x14ac:dyDescent="0.3">
      <c r="A27" s="59">
        <v>196</v>
      </c>
      <c r="C27" s="59" t="s">
        <v>80</v>
      </c>
      <c r="D27" s="61" t="s">
        <v>113</v>
      </c>
    </row>
    <row r="28" spans="1:4" x14ac:dyDescent="0.3">
      <c r="A28" s="59">
        <v>156</v>
      </c>
      <c r="C28" s="59" t="s">
        <v>81</v>
      </c>
      <c r="D28" s="61" t="s">
        <v>114</v>
      </c>
    </row>
    <row r="29" spans="1:4" x14ac:dyDescent="0.3">
      <c r="A29" s="59">
        <v>136</v>
      </c>
      <c r="C29" s="59" t="s">
        <v>82</v>
      </c>
      <c r="D29" s="61" t="s">
        <v>115</v>
      </c>
    </row>
    <row r="30" spans="1:4" x14ac:dyDescent="0.3">
      <c r="A30" s="59">
        <v>118</v>
      </c>
      <c r="C30" s="59" t="s">
        <v>83</v>
      </c>
      <c r="D30" s="61" t="s">
        <v>116</v>
      </c>
    </row>
    <row r="31" spans="1:4" x14ac:dyDescent="0.3">
      <c r="A31" s="59">
        <v>191</v>
      </c>
      <c r="C31" s="59" t="s">
        <v>84</v>
      </c>
      <c r="D31" s="61" t="s">
        <v>117</v>
      </c>
    </row>
    <row r="32" spans="1:4" x14ac:dyDescent="0.3">
      <c r="A32" s="59">
        <v>114</v>
      </c>
      <c r="C32" s="59" t="s">
        <v>85</v>
      </c>
      <c r="D32" s="61" t="s">
        <v>118</v>
      </c>
    </row>
    <row r="33" spans="1:4" x14ac:dyDescent="0.3">
      <c r="A33" s="59">
        <v>189</v>
      </c>
      <c r="C33" s="59" t="s">
        <v>86</v>
      </c>
      <c r="D33" s="61" t="s">
        <v>119</v>
      </c>
    </row>
    <row r="34" spans="1:4" x14ac:dyDescent="0.3">
      <c r="A34" s="59">
        <v>120</v>
      </c>
      <c r="C34" s="59" t="s">
        <v>87</v>
      </c>
      <c r="D34" s="61" t="s">
        <v>120</v>
      </c>
    </row>
    <row r="35" spans="1:4" x14ac:dyDescent="0.3">
      <c r="A35" s="59">
        <v>141</v>
      </c>
      <c r="C35" s="59" t="s">
        <v>88</v>
      </c>
      <c r="D35" s="61" t="s">
        <v>121</v>
      </c>
    </row>
    <row r="36" spans="1:4" x14ac:dyDescent="0.3">
      <c r="A36" s="59">
        <v>125</v>
      </c>
      <c r="C36" s="59" t="s">
        <v>89</v>
      </c>
      <c r="D36" s="61" t="s">
        <v>122</v>
      </c>
    </row>
    <row r="37" spans="1:4" x14ac:dyDescent="0.3">
      <c r="A37" s="59">
        <v>123</v>
      </c>
      <c r="C37" s="59" t="s">
        <v>90</v>
      </c>
      <c r="D37" s="61" t="s">
        <v>123</v>
      </c>
    </row>
    <row r="38" spans="1:4" x14ac:dyDescent="0.3">
      <c r="A38" s="59">
        <v>151</v>
      </c>
      <c r="C38" s="59" t="s">
        <v>92</v>
      </c>
      <c r="D38" s="61" t="s">
        <v>125</v>
      </c>
    </row>
    <row r="39" spans="1:4" x14ac:dyDescent="0.3">
      <c r="A39" s="59">
        <v>113</v>
      </c>
      <c r="C39" s="59" t="s">
        <v>91</v>
      </c>
      <c r="D39" s="61" t="s">
        <v>124</v>
      </c>
    </row>
    <row r="40" spans="1:4" x14ac:dyDescent="0.3"/>
    <row r="41" spans="1:4" x14ac:dyDescent="0.3"/>
    <row r="42" spans="1:4" x14ac:dyDescent="0.3"/>
  </sheetData>
  <sheetProtection selectLockedCells="1" selectUnlockedCells="1"/>
  <pageMargins left="0.7" right="0.7" top="0.75" bottom="0.75" header="0.3" footer="0.3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autoPageBreaks="0"/>
  </sheetPr>
  <dimension ref="A1:Q79"/>
  <sheetViews>
    <sheetView workbookViewId="0">
      <selection activeCell="E14" sqref="E14"/>
    </sheetView>
  </sheetViews>
  <sheetFormatPr defaultRowHeight="12.7" x14ac:dyDescent="0.25"/>
  <cols>
    <col min="1" max="1" width="9.5546875" bestFit="1" customWidth="1"/>
    <col min="2" max="2" width="3" bestFit="1" customWidth="1"/>
    <col min="3" max="3" width="8.6640625" style="4"/>
    <col min="4" max="4" width="5" style="4" bestFit="1" customWidth="1"/>
    <col min="5" max="5" width="38.33203125" style="4" bestFit="1" customWidth="1"/>
    <col min="6" max="6" width="8.6640625" style="4"/>
    <col min="7" max="7" width="3" style="4" bestFit="1" customWidth="1"/>
    <col min="8" max="8" width="33.33203125" style="4" bestFit="1" customWidth="1"/>
    <col min="10" max="10" width="2" bestFit="1" customWidth="1"/>
    <col min="11" max="11" width="19.5546875" bestFit="1" customWidth="1"/>
    <col min="12" max="12" width="10.33203125" bestFit="1" customWidth="1"/>
    <col min="13" max="13" width="8.88671875" customWidth="1"/>
    <col min="14" max="15" width="15.6640625" customWidth="1"/>
  </cols>
  <sheetData>
    <row r="1" spans="1:17" x14ac:dyDescent="0.25">
      <c r="A1" s="1" t="s">
        <v>2</v>
      </c>
      <c r="B1" s="1">
        <v>1</v>
      </c>
      <c r="C1" s="80">
        <v>1</v>
      </c>
      <c r="D1" s="80"/>
      <c r="E1" s="80" t="s">
        <v>216</v>
      </c>
      <c r="G1" s="80">
        <v>0</v>
      </c>
      <c r="H1" s="80" t="s">
        <v>13</v>
      </c>
    </row>
    <row r="2" spans="1:17" x14ac:dyDescent="0.25">
      <c r="A2" s="1"/>
      <c r="B2" s="1"/>
      <c r="C2" s="80">
        <v>2</v>
      </c>
      <c r="D2" s="105">
        <v>2221</v>
      </c>
      <c r="E2" s="105" t="s">
        <v>226</v>
      </c>
      <c r="G2" s="80">
        <v>1</v>
      </c>
      <c r="H2" s="80" t="s">
        <v>181</v>
      </c>
      <c r="J2" s="82">
        <v>1</v>
      </c>
      <c r="K2" s="116" t="s">
        <v>425</v>
      </c>
      <c r="L2" s="102" t="s">
        <v>259</v>
      </c>
      <c r="M2" s="85"/>
      <c r="N2" s="89"/>
      <c r="O2" s="89"/>
      <c r="P2" s="89"/>
      <c r="Q2" s="89"/>
    </row>
    <row r="3" spans="1:17" x14ac:dyDescent="0.25">
      <c r="A3" s="1" t="s">
        <v>10</v>
      </c>
      <c r="B3" s="1">
        <v>1</v>
      </c>
      <c r="C3" s="80">
        <v>3</v>
      </c>
      <c r="D3" s="105">
        <v>2114</v>
      </c>
      <c r="E3" s="105" t="s">
        <v>227</v>
      </c>
      <c r="G3" s="80">
        <v>2</v>
      </c>
      <c r="H3" s="80" t="s">
        <v>182</v>
      </c>
      <c r="J3" s="82">
        <v>2</v>
      </c>
      <c r="K3" s="116" t="s">
        <v>426</v>
      </c>
      <c r="L3" s="102" t="s">
        <v>260</v>
      </c>
      <c r="M3" s="85"/>
      <c r="N3" s="89"/>
      <c r="O3" s="89"/>
    </row>
    <row r="4" spans="1:17" x14ac:dyDescent="0.25">
      <c r="A4" s="1"/>
      <c r="B4" s="1"/>
      <c r="C4" s="80">
        <f>+C3+1</f>
        <v>4</v>
      </c>
      <c r="D4" s="105">
        <v>1733</v>
      </c>
      <c r="E4" s="105" t="s">
        <v>147</v>
      </c>
      <c r="G4" s="80">
        <f>G3+1</f>
        <v>3</v>
      </c>
      <c r="H4" s="80" t="s">
        <v>183</v>
      </c>
      <c r="J4" s="82">
        <v>3</v>
      </c>
      <c r="K4" s="116" t="s">
        <v>427</v>
      </c>
      <c r="L4" s="102" t="s">
        <v>259</v>
      </c>
      <c r="M4" s="85"/>
      <c r="N4" s="89"/>
      <c r="O4" s="89"/>
    </row>
    <row r="5" spans="1:17" x14ac:dyDescent="0.25">
      <c r="A5" s="1" t="s">
        <v>11</v>
      </c>
      <c r="B5" s="1">
        <v>34</v>
      </c>
      <c r="C5" s="80">
        <f t="shared" ref="C5:C68" si="0">+C4+1</f>
        <v>5</v>
      </c>
      <c r="D5" s="106">
        <v>2336</v>
      </c>
      <c r="E5" s="106" t="s">
        <v>261</v>
      </c>
      <c r="G5" s="80">
        <f t="shared" ref="G5:G37" si="1">G4+1</f>
        <v>4</v>
      </c>
      <c r="H5" s="80" t="s">
        <v>184</v>
      </c>
      <c r="J5" s="82">
        <v>4</v>
      </c>
      <c r="K5" s="116" t="s">
        <v>428</v>
      </c>
      <c r="L5" s="102" t="s">
        <v>260</v>
      </c>
      <c r="M5" s="85"/>
      <c r="N5" s="89"/>
      <c r="O5" s="89"/>
    </row>
    <row r="6" spans="1:17" x14ac:dyDescent="0.25">
      <c r="A6" s="1"/>
      <c r="B6" s="1"/>
      <c r="C6" s="80">
        <f t="shared" si="0"/>
        <v>6</v>
      </c>
      <c r="D6" s="105">
        <v>1536</v>
      </c>
      <c r="E6" s="105" t="s">
        <v>148</v>
      </c>
      <c r="G6" s="80">
        <f t="shared" si="1"/>
        <v>5</v>
      </c>
      <c r="H6" s="80" t="s">
        <v>185</v>
      </c>
      <c r="J6" s="82">
        <v>5</v>
      </c>
      <c r="K6" s="83"/>
      <c r="L6" s="102"/>
      <c r="M6" s="85"/>
      <c r="N6" s="89"/>
      <c r="O6" s="89"/>
    </row>
    <row r="7" spans="1:17" x14ac:dyDescent="0.25">
      <c r="A7" s="1" t="s">
        <v>0</v>
      </c>
      <c r="B7" s="1">
        <v>1</v>
      </c>
      <c r="C7" s="80">
        <f t="shared" si="0"/>
        <v>7</v>
      </c>
      <c r="D7" s="105">
        <v>2102</v>
      </c>
      <c r="E7" s="105" t="s">
        <v>149</v>
      </c>
      <c r="G7" s="80">
        <f t="shared" si="1"/>
        <v>6</v>
      </c>
      <c r="H7" s="80" t="s">
        <v>186</v>
      </c>
    </row>
    <row r="8" spans="1:17" x14ac:dyDescent="0.25">
      <c r="C8" s="80">
        <f t="shared" si="0"/>
        <v>8</v>
      </c>
      <c r="D8" s="105">
        <v>1077</v>
      </c>
      <c r="E8" s="105" t="s">
        <v>150</v>
      </c>
      <c r="G8" s="80">
        <f t="shared" si="1"/>
        <v>7</v>
      </c>
      <c r="H8" s="80" t="s">
        <v>187</v>
      </c>
    </row>
    <row r="9" spans="1:17" x14ac:dyDescent="0.25">
      <c r="A9" s="1"/>
      <c r="B9" s="1"/>
      <c r="C9" s="80">
        <f t="shared" si="0"/>
        <v>9</v>
      </c>
      <c r="D9" s="80">
        <v>2337</v>
      </c>
      <c r="E9" s="103" t="s">
        <v>429</v>
      </c>
      <c r="G9" s="80">
        <f t="shared" si="1"/>
        <v>8</v>
      </c>
      <c r="H9" s="80" t="s">
        <v>188</v>
      </c>
    </row>
    <row r="10" spans="1:17" x14ac:dyDescent="0.25">
      <c r="A10" s="1"/>
      <c r="B10" s="1"/>
      <c r="C10" s="80">
        <f t="shared" si="0"/>
        <v>10</v>
      </c>
      <c r="D10" s="105">
        <v>2055</v>
      </c>
      <c r="E10" s="105" t="s">
        <v>228</v>
      </c>
      <c r="G10" s="80">
        <f t="shared" si="1"/>
        <v>9</v>
      </c>
      <c r="H10" s="80" t="s">
        <v>189</v>
      </c>
    </row>
    <row r="11" spans="1:17" x14ac:dyDescent="0.25">
      <c r="A11" s="1"/>
      <c r="B11" s="1"/>
      <c r="C11" s="80">
        <f t="shared" si="0"/>
        <v>11</v>
      </c>
      <c r="D11" s="105">
        <v>1861</v>
      </c>
      <c r="E11" s="105" t="s">
        <v>251</v>
      </c>
      <c r="G11" s="80">
        <f t="shared" si="1"/>
        <v>10</v>
      </c>
      <c r="H11" s="80" t="s">
        <v>190</v>
      </c>
    </row>
    <row r="12" spans="1:17" x14ac:dyDescent="0.25">
      <c r="A12" s="1"/>
      <c r="B12" s="1"/>
      <c r="C12" s="80">
        <f t="shared" si="0"/>
        <v>12</v>
      </c>
      <c r="D12" s="106">
        <v>1482</v>
      </c>
      <c r="E12" s="106" t="s">
        <v>229</v>
      </c>
      <c r="G12" s="80">
        <f t="shared" si="1"/>
        <v>11</v>
      </c>
      <c r="H12" s="80" t="s">
        <v>191</v>
      </c>
    </row>
    <row r="13" spans="1:17" x14ac:dyDescent="0.25">
      <c r="A13" s="1"/>
      <c r="B13" s="1"/>
      <c r="C13" s="80">
        <f t="shared" si="0"/>
        <v>13</v>
      </c>
      <c r="D13" s="105">
        <v>1148</v>
      </c>
      <c r="E13" s="105" t="s">
        <v>151</v>
      </c>
      <c r="G13" s="80">
        <f t="shared" si="1"/>
        <v>12</v>
      </c>
      <c r="H13" s="80" t="s">
        <v>192</v>
      </c>
    </row>
    <row r="14" spans="1:17" x14ac:dyDescent="0.25">
      <c r="A14" s="1"/>
      <c r="B14" s="1"/>
      <c r="C14" s="80">
        <f t="shared" si="0"/>
        <v>14</v>
      </c>
      <c r="D14" s="105">
        <v>1239</v>
      </c>
      <c r="E14" s="105" t="s">
        <v>230</v>
      </c>
      <c r="G14" s="80">
        <f t="shared" si="1"/>
        <v>13</v>
      </c>
      <c r="H14" s="80" t="s">
        <v>193</v>
      </c>
    </row>
    <row r="15" spans="1:17" x14ac:dyDescent="0.25">
      <c r="A15" s="1"/>
      <c r="B15" s="1"/>
      <c r="C15" s="80">
        <f t="shared" si="0"/>
        <v>15</v>
      </c>
      <c r="D15" s="105">
        <v>2284</v>
      </c>
      <c r="E15" s="105" t="s">
        <v>152</v>
      </c>
      <c r="G15" s="80">
        <f t="shared" si="1"/>
        <v>14</v>
      </c>
      <c r="H15" s="80" t="s">
        <v>194</v>
      </c>
    </row>
    <row r="16" spans="1:17" x14ac:dyDescent="0.25">
      <c r="A16" s="1"/>
      <c r="B16" s="1"/>
      <c r="C16" s="80">
        <f t="shared" si="0"/>
        <v>16</v>
      </c>
      <c r="D16" s="80"/>
      <c r="E16" s="103" t="s">
        <v>438</v>
      </c>
      <c r="G16" s="80">
        <f t="shared" si="1"/>
        <v>15</v>
      </c>
      <c r="H16" s="80" t="s">
        <v>195</v>
      </c>
    </row>
    <row r="17" spans="1:8" x14ac:dyDescent="0.25">
      <c r="A17" s="1"/>
      <c r="B17" s="1"/>
      <c r="C17" s="80">
        <f t="shared" si="0"/>
        <v>17</v>
      </c>
      <c r="D17" s="106">
        <v>1157</v>
      </c>
      <c r="E17" s="106" t="s">
        <v>153</v>
      </c>
      <c r="G17" s="80">
        <f t="shared" si="1"/>
        <v>16</v>
      </c>
      <c r="H17" s="80" t="s">
        <v>196</v>
      </c>
    </row>
    <row r="18" spans="1:8" x14ac:dyDescent="0.25">
      <c r="A18" s="1"/>
      <c r="B18" s="1"/>
      <c r="C18" s="80">
        <f t="shared" si="0"/>
        <v>18</v>
      </c>
      <c r="D18" s="106">
        <v>1315</v>
      </c>
      <c r="E18" s="106" t="s">
        <v>154</v>
      </c>
      <c r="G18" s="80">
        <f t="shared" si="1"/>
        <v>17</v>
      </c>
      <c r="H18" s="80" t="s">
        <v>197</v>
      </c>
    </row>
    <row r="19" spans="1:8" x14ac:dyDescent="0.25">
      <c r="A19" s="1"/>
      <c r="B19" s="1"/>
      <c r="C19" s="80">
        <f t="shared" si="0"/>
        <v>19</v>
      </c>
      <c r="D19" s="106">
        <v>2317</v>
      </c>
      <c r="E19" s="106" t="s">
        <v>224</v>
      </c>
      <c r="G19" s="80">
        <f t="shared" si="1"/>
        <v>18</v>
      </c>
      <c r="H19" s="80" t="s">
        <v>198</v>
      </c>
    </row>
    <row r="20" spans="1:8" x14ac:dyDescent="0.25">
      <c r="A20" s="1"/>
      <c r="B20" s="1"/>
      <c r="C20" s="80">
        <f t="shared" si="0"/>
        <v>20</v>
      </c>
      <c r="D20" s="80">
        <v>2342</v>
      </c>
      <c r="E20" s="103" t="s">
        <v>435</v>
      </c>
      <c r="G20" s="80">
        <f t="shared" si="1"/>
        <v>19</v>
      </c>
      <c r="H20" s="80" t="s">
        <v>199</v>
      </c>
    </row>
    <row r="21" spans="1:8" x14ac:dyDescent="0.25">
      <c r="A21" s="1"/>
      <c r="B21" s="1"/>
      <c r="C21" s="80">
        <f t="shared" si="0"/>
        <v>21</v>
      </c>
      <c r="D21" s="106">
        <v>2311</v>
      </c>
      <c r="E21" s="106" t="s">
        <v>223</v>
      </c>
      <c r="G21" s="80">
        <f t="shared" si="1"/>
        <v>20</v>
      </c>
      <c r="H21" s="80" t="s">
        <v>200</v>
      </c>
    </row>
    <row r="22" spans="1:8" x14ac:dyDescent="0.25">
      <c r="A22" s="1"/>
      <c r="B22" s="1"/>
      <c r="C22" s="80">
        <f t="shared" si="0"/>
        <v>22</v>
      </c>
      <c r="D22" s="106">
        <v>2230</v>
      </c>
      <c r="E22" s="106" t="s">
        <v>231</v>
      </c>
      <c r="G22" s="80">
        <f t="shared" si="1"/>
        <v>21</v>
      </c>
      <c r="H22" s="80" t="s">
        <v>201</v>
      </c>
    </row>
    <row r="23" spans="1:8" x14ac:dyDescent="0.25">
      <c r="A23" s="1"/>
      <c r="B23" s="1"/>
      <c r="C23" s="80">
        <f t="shared" si="0"/>
        <v>23</v>
      </c>
      <c r="D23" s="106">
        <v>2151</v>
      </c>
      <c r="E23" s="106" t="s">
        <v>232</v>
      </c>
      <c r="G23" s="80">
        <f t="shared" si="1"/>
        <v>22</v>
      </c>
      <c r="H23" s="80" t="s">
        <v>202</v>
      </c>
    </row>
    <row r="24" spans="1:8" x14ac:dyDescent="0.25">
      <c r="A24" s="1"/>
      <c r="B24" s="1"/>
      <c r="C24" s="80">
        <f t="shared" si="0"/>
        <v>24</v>
      </c>
      <c r="D24" s="106">
        <v>2117</v>
      </c>
      <c r="E24" s="106" t="s">
        <v>155</v>
      </c>
      <c r="G24" s="80">
        <f t="shared" si="1"/>
        <v>23</v>
      </c>
      <c r="H24" s="80" t="s">
        <v>203</v>
      </c>
    </row>
    <row r="25" spans="1:8" x14ac:dyDescent="0.25">
      <c r="A25" s="1"/>
      <c r="B25" s="1"/>
      <c r="C25" s="80">
        <f t="shared" si="0"/>
        <v>25</v>
      </c>
      <c r="D25" s="106">
        <v>1549</v>
      </c>
      <c r="E25" s="106" t="s">
        <v>156</v>
      </c>
      <c r="G25" s="80">
        <f t="shared" si="1"/>
        <v>24</v>
      </c>
      <c r="H25" s="80" t="s">
        <v>204</v>
      </c>
    </row>
    <row r="26" spans="1:8" x14ac:dyDescent="0.25">
      <c r="A26" s="1"/>
      <c r="B26" s="1"/>
      <c r="C26" s="80">
        <f t="shared" si="0"/>
        <v>26</v>
      </c>
      <c r="D26" s="106">
        <v>1653</v>
      </c>
      <c r="E26" s="106" t="s">
        <v>157</v>
      </c>
      <c r="G26" s="80">
        <f t="shared" si="1"/>
        <v>25</v>
      </c>
      <c r="H26" s="80" t="s">
        <v>205</v>
      </c>
    </row>
    <row r="27" spans="1:8" x14ac:dyDescent="0.25">
      <c r="A27" s="1"/>
      <c r="B27" s="1"/>
      <c r="C27" s="80">
        <f t="shared" si="0"/>
        <v>27</v>
      </c>
      <c r="D27" s="106">
        <v>1523</v>
      </c>
      <c r="E27" s="106" t="s">
        <v>233</v>
      </c>
      <c r="G27" s="80">
        <f t="shared" si="1"/>
        <v>26</v>
      </c>
      <c r="H27" s="80" t="s">
        <v>206</v>
      </c>
    </row>
    <row r="28" spans="1:8" x14ac:dyDescent="0.25">
      <c r="A28" s="1"/>
      <c r="B28" s="1"/>
      <c r="C28" s="80">
        <f t="shared" si="0"/>
        <v>28</v>
      </c>
      <c r="D28" s="106">
        <v>1274</v>
      </c>
      <c r="E28" s="106" t="s">
        <v>158</v>
      </c>
      <c r="G28" s="80">
        <f t="shared" si="1"/>
        <v>27</v>
      </c>
      <c r="H28" s="80" t="s">
        <v>207</v>
      </c>
    </row>
    <row r="29" spans="1:8" x14ac:dyDescent="0.25">
      <c r="A29" s="1"/>
      <c r="B29" s="1"/>
      <c r="C29" s="80">
        <f t="shared" si="0"/>
        <v>29</v>
      </c>
      <c r="D29" s="106">
        <v>2291</v>
      </c>
      <c r="E29" s="106" t="s">
        <v>252</v>
      </c>
      <c r="G29" s="80">
        <f t="shared" si="1"/>
        <v>28</v>
      </c>
      <c r="H29" s="80" t="s">
        <v>208</v>
      </c>
    </row>
    <row r="30" spans="1:8" x14ac:dyDescent="0.25">
      <c r="A30" s="1"/>
      <c r="B30" s="1"/>
      <c r="C30" s="80">
        <f t="shared" si="0"/>
        <v>30</v>
      </c>
      <c r="D30" s="106">
        <v>2197</v>
      </c>
      <c r="E30" s="106" t="s">
        <v>159</v>
      </c>
      <c r="G30" s="80">
        <f t="shared" si="1"/>
        <v>29</v>
      </c>
      <c r="H30" s="80" t="s">
        <v>209</v>
      </c>
    </row>
    <row r="31" spans="1:8" x14ac:dyDescent="0.25">
      <c r="A31" s="1"/>
      <c r="B31" s="1"/>
      <c r="C31" s="80">
        <f t="shared" si="0"/>
        <v>31</v>
      </c>
      <c r="D31" s="106">
        <v>1998</v>
      </c>
      <c r="E31" s="106" t="s">
        <v>160</v>
      </c>
      <c r="G31" s="80">
        <f t="shared" si="1"/>
        <v>30</v>
      </c>
      <c r="H31" s="80" t="s">
        <v>210</v>
      </c>
    </row>
    <row r="32" spans="1:8" x14ac:dyDescent="0.25">
      <c r="A32" s="1"/>
      <c r="B32" s="1"/>
      <c r="C32" s="80">
        <f t="shared" si="0"/>
        <v>32</v>
      </c>
      <c r="D32" s="106">
        <v>1981</v>
      </c>
      <c r="E32" s="106" t="s">
        <v>161</v>
      </c>
      <c r="G32" s="80">
        <f t="shared" si="1"/>
        <v>31</v>
      </c>
      <c r="H32" s="80" t="s">
        <v>211</v>
      </c>
    </row>
    <row r="33" spans="1:8" x14ac:dyDescent="0.25">
      <c r="A33" s="1"/>
      <c r="B33" s="1"/>
      <c r="C33" s="80">
        <f t="shared" si="0"/>
        <v>33</v>
      </c>
      <c r="D33" s="80">
        <v>2345</v>
      </c>
      <c r="E33" s="103" t="s">
        <v>436</v>
      </c>
      <c r="G33" s="80">
        <f t="shared" si="1"/>
        <v>32</v>
      </c>
      <c r="H33" s="80" t="s">
        <v>212</v>
      </c>
    </row>
    <row r="34" spans="1:8" x14ac:dyDescent="0.25">
      <c r="A34" s="1"/>
      <c r="B34" s="1"/>
      <c r="C34" s="80">
        <f t="shared" si="0"/>
        <v>34</v>
      </c>
      <c r="D34" s="80">
        <v>2346</v>
      </c>
      <c r="E34" s="103" t="s">
        <v>437</v>
      </c>
      <c r="G34" s="80">
        <f t="shared" si="1"/>
        <v>33</v>
      </c>
      <c r="H34" s="80" t="s">
        <v>213</v>
      </c>
    </row>
    <row r="35" spans="1:8" x14ac:dyDescent="0.25">
      <c r="A35" s="1"/>
      <c r="B35" s="1"/>
      <c r="C35" s="80">
        <f t="shared" si="0"/>
        <v>35</v>
      </c>
      <c r="D35" s="106">
        <v>1101</v>
      </c>
      <c r="E35" s="106" t="s">
        <v>234</v>
      </c>
      <c r="G35" s="80">
        <f t="shared" si="1"/>
        <v>34</v>
      </c>
      <c r="H35" s="80" t="s">
        <v>214</v>
      </c>
    </row>
    <row r="36" spans="1:8" x14ac:dyDescent="0.25">
      <c r="A36" s="1"/>
      <c r="B36" s="1"/>
      <c r="C36" s="80">
        <f t="shared" si="0"/>
        <v>36</v>
      </c>
      <c r="D36" s="106">
        <v>1345</v>
      </c>
      <c r="E36" s="106" t="s">
        <v>162</v>
      </c>
      <c r="G36" s="80">
        <f t="shared" si="1"/>
        <v>35</v>
      </c>
      <c r="H36" s="80" t="s">
        <v>215</v>
      </c>
    </row>
    <row r="37" spans="1:8" x14ac:dyDescent="0.25">
      <c r="A37" s="1"/>
      <c r="B37" s="1"/>
      <c r="C37" s="80">
        <f t="shared" si="0"/>
        <v>37</v>
      </c>
      <c r="D37" s="106">
        <v>2042</v>
      </c>
      <c r="E37" s="106" t="s">
        <v>430</v>
      </c>
      <c r="G37" s="80">
        <f t="shared" si="1"/>
        <v>36</v>
      </c>
      <c r="H37" s="80"/>
    </row>
    <row r="38" spans="1:8" x14ac:dyDescent="0.25">
      <c r="A38" s="1"/>
      <c r="B38" s="1"/>
      <c r="C38" s="80">
        <f t="shared" si="0"/>
        <v>38</v>
      </c>
      <c r="D38" s="106">
        <v>1670</v>
      </c>
      <c r="E38" s="106" t="s">
        <v>163</v>
      </c>
      <c r="G38" s="81"/>
    </row>
    <row r="39" spans="1:8" x14ac:dyDescent="0.25">
      <c r="A39" s="1"/>
      <c r="B39" s="1"/>
      <c r="C39" s="80">
        <f t="shared" si="0"/>
        <v>39</v>
      </c>
      <c r="D39" s="106">
        <v>2243</v>
      </c>
      <c r="E39" s="106" t="s">
        <v>235</v>
      </c>
      <c r="G39" s="81"/>
      <c r="H39" s="84"/>
    </row>
    <row r="40" spans="1:8" x14ac:dyDescent="0.25">
      <c r="A40" s="1"/>
      <c r="B40" s="1"/>
      <c r="C40" s="80">
        <f t="shared" si="0"/>
        <v>40</v>
      </c>
      <c r="D40" s="106">
        <v>2293</v>
      </c>
      <c r="E40" s="106" t="s">
        <v>236</v>
      </c>
      <c r="G40" s="81"/>
    </row>
    <row r="41" spans="1:8" x14ac:dyDescent="0.25">
      <c r="A41" s="1"/>
      <c r="B41" s="1"/>
      <c r="C41" s="80">
        <f t="shared" si="0"/>
        <v>41</v>
      </c>
      <c r="D41" s="106">
        <v>2105</v>
      </c>
      <c r="E41" s="106" t="s">
        <v>237</v>
      </c>
      <c r="G41" s="81"/>
    </row>
    <row r="42" spans="1:8" x14ac:dyDescent="0.25">
      <c r="A42" s="1"/>
      <c r="B42" s="1"/>
      <c r="C42" s="80">
        <f t="shared" si="0"/>
        <v>42</v>
      </c>
      <c r="D42" s="106">
        <v>1997</v>
      </c>
      <c r="E42" s="106" t="s">
        <v>164</v>
      </c>
      <c r="G42" s="81"/>
    </row>
    <row r="43" spans="1:8" x14ac:dyDescent="0.25">
      <c r="C43" s="80">
        <f t="shared" si="0"/>
        <v>43</v>
      </c>
      <c r="D43" s="106">
        <v>1241</v>
      </c>
      <c r="E43" s="106" t="s">
        <v>238</v>
      </c>
      <c r="G43" s="81"/>
    </row>
    <row r="44" spans="1:8" x14ac:dyDescent="0.25">
      <c r="C44" s="80">
        <f t="shared" si="0"/>
        <v>44</v>
      </c>
      <c r="D44" s="106">
        <v>1407</v>
      </c>
      <c r="E44" s="106" t="s">
        <v>165</v>
      </c>
      <c r="G44" s="81"/>
    </row>
    <row r="45" spans="1:8" x14ac:dyDescent="0.25">
      <c r="C45" s="80">
        <f t="shared" si="0"/>
        <v>45</v>
      </c>
      <c r="D45" s="106">
        <v>1362</v>
      </c>
      <c r="E45" s="106" t="s">
        <v>166</v>
      </c>
      <c r="G45" s="81"/>
    </row>
    <row r="46" spans="1:8" x14ac:dyDescent="0.25">
      <c r="C46" s="80">
        <f t="shared" si="0"/>
        <v>46</v>
      </c>
      <c r="D46" s="106">
        <v>1304</v>
      </c>
      <c r="E46" s="106" t="s">
        <v>263</v>
      </c>
      <c r="G46" s="81"/>
    </row>
    <row r="47" spans="1:8" x14ac:dyDescent="0.25">
      <c r="C47" s="80">
        <f t="shared" si="0"/>
        <v>47</v>
      </c>
      <c r="D47" s="106">
        <v>2331</v>
      </c>
      <c r="E47" s="106" t="s">
        <v>262</v>
      </c>
      <c r="G47" s="81"/>
    </row>
    <row r="48" spans="1:8" x14ac:dyDescent="0.25">
      <c r="C48" s="80">
        <f t="shared" si="0"/>
        <v>48</v>
      </c>
      <c r="D48" s="80">
        <v>2326</v>
      </c>
      <c r="E48" s="103" t="s">
        <v>431</v>
      </c>
      <c r="G48" s="81"/>
    </row>
    <row r="49" spans="3:7" x14ac:dyDescent="0.25">
      <c r="C49" s="80">
        <f t="shared" si="0"/>
        <v>49</v>
      </c>
      <c r="D49" s="4">
        <v>2219</v>
      </c>
      <c r="E49" s="4" t="s">
        <v>167</v>
      </c>
      <c r="G49" s="81"/>
    </row>
    <row r="50" spans="3:7" x14ac:dyDescent="0.25">
      <c r="C50" s="80">
        <f t="shared" si="0"/>
        <v>50</v>
      </c>
      <c r="D50" s="106">
        <v>1942</v>
      </c>
      <c r="E50" s="106" t="s">
        <v>168</v>
      </c>
      <c r="G50" s="81"/>
    </row>
    <row r="51" spans="3:7" x14ac:dyDescent="0.25">
      <c r="C51" s="80">
        <f t="shared" si="0"/>
        <v>51</v>
      </c>
      <c r="D51" s="106">
        <v>2109</v>
      </c>
      <c r="E51" s="106" t="s">
        <v>253</v>
      </c>
      <c r="G51" s="81"/>
    </row>
    <row r="52" spans="3:7" x14ac:dyDescent="0.25">
      <c r="C52" s="80">
        <f t="shared" si="0"/>
        <v>52</v>
      </c>
      <c r="D52" s="106">
        <v>1087</v>
      </c>
      <c r="E52" s="106" t="s">
        <v>169</v>
      </c>
      <c r="G52" s="81"/>
    </row>
    <row r="53" spans="3:7" x14ac:dyDescent="0.25">
      <c r="C53" s="80">
        <f t="shared" si="0"/>
        <v>53</v>
      </c>
      <c r="D53" s="106">
        <v>1257</v>
      </c>
      <c r="E53" s="106" t="s">
        <v>170</v>
      </c>
      <c r="G53" s="81"/>
    </row>
    <row r="54" spans="3:7" x14ac:dyDescent="0.25">
      <c r="C54" s="80">
        <f t="shared" si="0"/>
        <v>54</v>
      </c>
      <c r="D54" s="106">
        <v>1244</v>
      </c>
      <c r="E54" s="106" t="s">
        <v>171</v>
      </c>
      <c r="G54" s="81"/>
    </row>
    <row r="55" spans="3:7" x14ac:dyDescent="0.25">
      <c r="C55" s="80">
        <f t="shared" si="0"/>
        <v>55</v>
      </c>
      <c r="D55" s="106">
        <v>1430</v>
      </c>
      <c r="E55" s="106" t="s">
        <v>254</v>
      </c>
      <c r="G55" s="81"/>
    </row>
    <row r="56" spans="3:7" x14ac:dyDescent="0.25">
      <c r="C56" s="80">
        <f t="shared" si="0"/>
        <v>56</v>
      </c>
      <c r="D56" s="106">
        <v>1791</v>
      </c>
      <c r="E56" s="106" t="s">
        <v>172</v>
      </c>
      <c r="G56" s="81"/>
    </row>
    <row r="57" spans="3:7" x14ac:dyDescent="0.25">
      <c r="C57" s="80">
        <f t="shared" si="0"/>
        <v>57</v>
      </c>
      <c r="D57" s="106">
        <v>1562</v>
      </c>
      <c r="E57" s="106" t="s">
        <v>173</v>
      </c>
      <c r="G57" s="81"/>
    </row>
    <row r="58" spans="3:7" x14ac:dyDescent="0.25">
      <c r="C58" s="80">
        <f t="shared" si="0"/>
        <v>58</v>
      </c>
      <c r="D58" s="106">
        <v>1829</v>
      </c>
      <c r="E58" s="106" t="s">
        <v>174</v>
      </c>
      <c r="G58" s="81"/>
    </row>
    <row r="59" spans="3:7" x14ac:dyDescent="0.25">
      <c r="C59" s="80">
        <f t="shared" si="0"/>
        <v>59</v>
      </c>
      <c r="D59" s="106">
        <v>1729</v>
      </c>
      <c r="E59" s="106" t="s">
        <v>175</v>
      </c>
      <c r="G59" s="81"/>
    </row>
    <row r="60" spans="3:7" x14ac:dyDescent="0.25">
      <c r="C60" s="80">
        <f t="shared" si="0"/>
        <v>60</v>
      </c>
      <c r="D60" s="106">
        <v>1155</v>
      </c>
      <c r="E60" s="106" t="s">
        <v>255</v>
      </c>
      <c r="G60" s="81"/>
    </row>
    <row r="61" spans="3:7" x14ac:dyDescent="0.25">
      <c r="C61" s="80">
        <f t="shared" si="0"/>
        <v>61</v>
      </c>
      <c r="D61" s="106">
        <v>1756</v>
      </c>
      <c r="E61" s="106" t="s">
        <v>239</v>
      </c>
      <c r="G61" s="81"/>
    </row>
    <row r="62" spans="3:7" x14ac:dyDescent="0.25">
      <c r="C62" s="80">
        <f t="shared" si="0"/>
        <v>62</v>
      </c>
      <c r="D62" s="106">
        <v>1478</v>
      </c>
      <c r="E62" s="106" t="s">
        <v>256</v>
      </c>
    </row>
    <row r="63" spans="3:7" x14ac:dyDescent="0.25">
      <c r="C63" s="80">
        <f t="shared" si="0"/>
        <v>63</v>
      </c>
      <c r="D63" s="106">
        <v>1232</v>
      </c>
      <c r="E63" s="106" t="s">
        <v>176</v>
      </c>
      <c r="G63" s="85"/>
    </row>
    <row r="64" spans="3:7" x14ac:dyDescent="0.25">
      <c r="C64" s="80">
        <f t="shared" si="0"/>
        <v>64</v>
      </c>
      <c r="D64" s="106">
        <v>1832</v>
      </c>
      <c r="E64" s="106" t="s">
        <v>257</v>
      </c>
      <c r="G64" s="85"/>
    </row>
    <row r="65" spans="3:7" x14ac:dyDescent="0.25">
      <c r="C65" s="80">
        <f t="shared" si="0"/>
        <v>65</v>
      </c>
      <c r="D65" s="106">
        <v>1453</v>
      </c>
      <c r="E65" s="106" t="s">
        <v>240</v>
      </c>
      <c r="G65" s="85"/>
    </row>
    <row r="66" spans="3:7" x14ac:dyDescent="0.25">
      <c r="C66" s="80">
        <f t="shared" si="0"/>
        <v>66</v>
      </c>
      <c r="D66" s="106">
        <v>1962</v>
      </c>
      <c r="E66" s="106" t="s">
        <v>258</v>
      </c>
      <c r="G66" s="85"/>
    </row>
    <row r="67" spans="3:7" x14ac:dyDescent="0.25">
      <c r="C67" s="80">
        <f t="shared" si="0"/>
        <v>67</v>
      </c>
      <c r="D67" s="106">
        <v>1980</v>
      </c>
      <c r="E67" s="106" t="s">
        <v>177</v>
      </c>
      <c r="G67" s="85"/>
    </row>
    <row r="68" spans="3:7" x14ac:dyDescent="0.25">
      <c r="C68" s="80">
        <f t="shared" si="0"/>
        <v>68</v>
      </c>
      <c r="D68" s="106">
        <v>1690</v>
      </c>
      <c r="E68" s="106" t="s">
        <v>241</v>
      </c>
      <c r="G68" s="85"/>
    </row>
    <row r="69" spans="3:7" x14ac:dyDescent="0.25">
      <c r="C69" s="80">
        <f t="shared" ref="C69:C77" si="2">+C68+1</f>
        <v>69</v>
      </c>
      <c r="D69" s="106">
        <v>2338</v>
      </c>
      <c r="E69" s="106" t="s">
        <v>432</v>
      </c>
      <c r="G69" s="85"/>
    </row>
    <row r="70" spans="3:7" x14ac:dyDescent="0.25">
      <c r="C70" s="80">
        <f t="shared" si="2"/>
        <v>70</v>
      </c>
      <c r="D70" s="106">
        <v>1285</v>
      </c>
      <c r="E70" s="106" t="s">
        <v>178</v>
      </c>
      <c r="G70" s="85"/>
    </row>
    <row r="71" spans="3:7" x14ac:dyDescent="0.25">
      <c r="C71" s="80">
        <f t="shared" si="2"/>
        <v>71</v>
      </c>
      <c r="D71" s="106">
        <v>1983</v>
      </c>
      <c r="E71" s="106" t="s">
        <v>179</v>
      </c>
      <c r="G71" s="85"/>
    </row>
    <row r="72" spans="3:7" x14ac:dyDescent="0.25">
      <c r="C72" s="80">
        <f t="shared" si="2"/>
        <v>72</v>
      </c>
      <c r="D72" s="106">
        <v>1988</v>
      </c>
      <c r="E72" s="106" t="s">
        <v>433</v>
      </c>
      <c r="G72" s="85"/>
    </row>
    <row r="73" spans="3:7" x14ac:dyDescent="0.25">
      <c r="C73" s="80">
        <f t="shared" si="2"/>
        <v>73</v>
      </c>
      <c r="D73" s="106">
        <v>1242</v>
      </c>
      <c r="E73" s="106" t="s">
        <v>434</v>
      </c>
      <c r="G73" s="85"/>
    </row>
    <row r="74" spans="3:7" x14ac:dyDescent="0.25">
      <c r="C74" s="80">
        <f t="shared" si="2"/>
        <v>74</v>
      </c>
      <c r="D74" s="80">
        <v>1961</v>
      </c>
      <c r="E74" s="103" t="s">
        <v>180</v>
      </c>
      <c r="G74" s="85"/>
    </row>
    <row r="75" spans="3:7" x14ac:dyDescent="0.25">
      <c r="C75" s="80">
        <f t="shared" si="2"/>
        <v>75</v>
      </c>
      <c r="D75" s="80"/>
      <c r="E75" s="103"/>
      <c r="G75" s="85"/>
    </row>
    <row r="76" spans="3:7" x14ac:dyDescent="0.25">
      <c r="C76" s="80">
        <f t="shared" si="2"/>
        <v>76</v>
      </c>
      <c r="D76" s="80"/>
      <c r="E76" s="103"/>
      <c r="G76" s="85"/>
    </row>
    <row r="77" spans="3:7" x14ac:dyDescent="0.25">
      <c r="C77" s="80">
        <f t="shared" si="2"/>
        <v>77</v>
      </c>
      <c r="D77" s="80" t="s">
        <v>225</v>
      </c>
      <c r="E77" s="103" t="s">
        <v>225</v>
      </c>
    </row>
    <row r="78" spans="3:7" x14ac:dyDescent="0.25">
      <c r="D78" s="81"/>
      <c r="E78" s="80"/>
    </row>
    <row r="79" spans="3:7" x14ac:dyDescent="0.25">
      <c r="D79" s="82"/>
      <c r="E79" s="82"/>
    </row>
  </sheetData>
  <sortState xmlns:xlrd2="http://schemas.microsoft.com/office/spreadsheetml/2017/richdata2" ref="D2:E74">
    <sortCondition ref="E2:E74"/>
  </sortState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CONTROL</vt:lpstr>
      <vt:lpstr>Instructions</vt:lpstr>
      <vt:lpstr>IS 113N</vt:lpstr>
      <vt:lpstr>Res Div Codes</vt:lpstr>
      <vt:lpstr>DATA</vt:lpstr>
      <vt:lpstr>DIVNUM</vt:lpstr>
      <vt:lpstr>DIVNUM2</vt:lpstr>
      <vt:lpstr>DIVNUM3</vt:lpstr>
      <vt:lpstr>Lang</vt:lpstr>
      <vt:lpstr>LIST</vt:lpstr>
      <vt:lpstr>LIST2</vt:lpstr>
      <vt:lpstr>LIST3</vt:lpstr>
      <vt:lpstr>LOOKUPTABLE</vt:lpstr>
      <vt:lpstr>LOOKUPTABLE2</vt:lpstr>
      <vt:lpstr>Instructions!Print_Area</vt:lpstr>
      <vt:lpstr>'IS 113N'!Print_Area</vt:lpstr>
      <vt:lpstr>'Res Div Codes'!Print_Area</vt:lpstr>
      <vt:lpstr>YEARNUM</vt:lpstr>
      <vt:lpstr>YEARTABLE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Reporting to Schools' Finance</dc:title>
  <dc:creator>Government of Manitoba</dc:creator>
  <cp:lastModifiedBy>Ranville, Sandy</cp:lastModifiedBy>
  <cp:lastPrinted>2022-05-18T18:04:47Z</cp:lastPrinted>
  <dcterms:created xsi:type="dcterms:W3CDTF">2001-06-28T15:23:40Z</dcterms:created>
  <dcterms:modified xsi:type="dcterms:W3CDTF">2024-08-09T15:59:07Z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